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8400"/>
  </bookViews>
  <sheets>
    <sheet name="Table 1" sheetId="1" r:id="rId1"/>
    <sheet name="Table 2" sheetId="2" r:id="rId2"/>
    <sheet name="Table 3" sheetId="3" r:id="rId3"/>
  </sheets>
  <calcPr calcId="124519"/>
</workbook>
</file>

<file path=xl/calcChain.xml><?xml version="1.0" encoding="utf-8"?>
<calcChain xmlns="http://schemas.openxmlformats.org/spreadsheetml/2006/main">
  <c r="K68" i="1"/>
  <c r="K67"/>
  <c r="R11"/>
  <c r="N38"/>
  <c r="G58"/>
  <c r="M58"/>
  <c r="L58"/>
  <c r="K58"/>
  <c r="J58"/>
  <c r="H58"/>
  <c r="F58"/>
  <c r="N32"/>
  <c r="N22"/>
  <c r="P22" s="1"/>
  <c r="P38"/>
  <c r="N27"/>
  <c r="N33"/>
  <c r="P32" s="1"/>
  <c r="N42"/>
  <c r="P42" s="1"/>
  <c r="N36"/>
  <c r="P36" s="1"/>
  <c r="N41"/>
  <c r="P41" s="1"/>
  <c r="N34"/>
  <c r="P34" s="1"/>
  <c r="N5"/>
  <c r="P5" s="1"/>
  <c r="N54"/>
  <c r="P54" s="1"/>
  <c r="N47"/>
  <c r="P47" s="1"/>
  <c r="N24"/>
  <c r="N51"/>
  <c r="P51" s="1"/>
  <c r="N56"/>
  <c r="P56" s="1"/>
  <c r="N12"/>
  <c r="P12" s="1"/>
  <c r="N30"/>
  <c r="N29"/>
  <c r="N46"/>
  <c r="P46" s="1"/>
  <c r="N21"/>
  <c r="P21" s="1"/>
  <c r="N39"/>
  <c r="P39" s="1"/>
  <c r="N23"/>
  <c r="P33" s="1"/>
  <c r="N53"/>
  <c r="P53" s="1"/>
  <c r="N17"/>
  <c r="P17" s="1"/>
  <c r="N43"/>
  <c r="P43" s="1"/>
  <c r="N45"/>
  <c r="P45" s="1"/>
  <c r="N57"/>
  <c r="P57" s="1"/>
  <c r="N48"/>
  <c r="P48" s="1"/>
  <c r="N14"/>
  <c r="P14" s="1"/>
  <c r="N55"/>
  <c r="P55" s="1"/>
  <c r="N44"/>
  <c r="P44" s="1"/>
  <c r="N13"/>
  <c r="P13" s="1"/>
  <c r="N6"/>
  <c r="P6" s="1"/>
  <c r="N26"/>
  <c r="N37"/>
  <c r="P37" s="1"/>
  <c r="N25"/>
  <c r="P24" s="1"/>
  <c r="N50"/>
  <c r="P50" s="1"/>
  <c r="N52"/>
  <c r="P52" s="1"/>
  <c r="N28"/>
  <c r="P27" s="1"/>
  <c r="N49"/>
  <c r="P49" s="1"/>
  <c r="N35"/>
  <c r="P35" s="1"/>
  <c r="N40"/>
  <c r="P40" s="1"/>
  <c r="N10"/>
  <c r="P10" s="1"/>
  <c r="N20"/>
  <c r="P20" s="1"/>
  <c r="N2"/>
  <c r="P2" s="1"/>
  <c r="N18"/>
  <c r="P18" s="1"/>
  <c r="N19"/>
  <c r="P19" s="1"/>
  <c r="N9"/>
  <c r="P9" s="1"/>
  <c r="N15"/>
  <c r="P15" s="1"/>
  <c r="N3"/>
  <c r="P3" s="1"/>
  <c r="N4"/>
  <c r="P4" s="1"/>
  <c r="N8"/>
  <c r="P8" s="1"/>
  <c r="N7"/>
  <c r="P7" s="1"/>
  <c r="N11"/>
  <c r="P11" s="1"/>
  <c r="N16"/>
  <c r="P16" s="1"/>
  <c r="N31"/>
  <c r="P30" s="1"/>
  <c r="P29" l="1"/>
  <c r="P23"/>
  <c r="P25"/>
  <c r="P28"/>
  <c r="P26"/>
  <c r="P31"/>
</calcChain>
</file>

<file path=xl/sharedStrings.xml><?xml version="1.0" encoding="utf-8"?>
<sst xmlns="http://schemas.openxmlformats.org/spreadsheetml/2006/main" count="330" uniqueCount="128">
  <si>
    <r>
      <rPr>
        <sz val="11"/>
        <color rgb="FF666666"/>
        <rFont val="Segoe UI Semibold"/>
        <family val="2"/>
      </rPr>
      <t xml:space="preserve">57831 - BIRLA OPEN MINDS SCHOOL WARANGAL TELANGANA
</t>
    </r>
    <r>
      <rPr>
        <sz val="9"/>
        <color rgb="FF666666"/>
        <rFont val="Arial MT"/>
        <family val="2"/>
      </rPr>
      <t xml:space="preserve">FINAL LIST OF INTERNAL ASSESSMENT/PRACTICAL MARKS UPLOADED FOR CLASS X - Session-2025-26
</t>
    </r>
    <r>
      <rPr>
        <sz val="7.5"/>
        <color rgb="FF696969"/>
        <rFont val="Segoe UI"/>
        <family val="2"/>
      </rPr>
      <t>MARKS OBTAINED / OUT OF</t>
    </r>
  </si>
  <si>
    <r>
      <rPr>
        <b/>
        <sz val="7.5"/>
        <rFont val="Segoe UI"/>
        <family val="2"/>
      </rPr>
      <t>S.NO.</t>
    </r>
  </si>
  <si>
    <r>
      <rPr>
        <b/>
        <sz val="7.5"/>
        <rFont val="Segoe UI"/>
        <family val="2"/>
      </rPr>
      <t>ROLL NO.</t>
    </r>
  </si>
  <si>
    <r>
      <rPr>
        <b/>
        <sz val="7.5"/>
        <rFont val="Segoe UI"/>
        <family val="2"/>
      </rPr>
      <t>NAME</t>
    </r>
  </si>
  <si>
    <r>
      <rPr>
        <b/>
        <sz val="7.5"/>
        <rFont val="Segoe UI"/>
        <family val="2"/>
      </rPr>
      <t>SUB1</t>
    </r>
  </si>
  <si>
    <r>
      <rPr>
        <b/>
        <sz val="7.5"/>
        <rFont val="Segoe UI"/>
        <family val="2"/>
      </rPr>
      <t>MARKS1</t>
    </r>
  </si>
  <si>
    <r>
      <rPr>
        <b/>
        <sz val="7.5"/>
        <rFont val="Segoe UI"/>
        <family val="2"/>
      </rPr>
      <t>SUB2</t>
    </r>
  </si>
  <si>
    <r>
      <rPr>
        <b/>
        <sz val="7.5"/>
        <rFont val="Segoe UI"/>
        <family val="2"/>
      </rPr>
      <t>MARKS2</t>
    </r>
  </si>
  <si>
    <r>
      <rPr>
        <b/>
        <sz val="7.5"/>
        <rFont val="Segoe UI"/>
        <family val="2"/>
      </rPr>
      <t>SUB3</t>
    </r>
  </si>
  <si>
    <r>
      <rPr>
        <b/>
        <sz val="7.5"/>
        <rFont val="Segoe UI"/>
        <family val="2"/>
      </rPr>
      <t>MARKS3</t>
    </r>
  </si>
  <si>
    <r>
      <rPr>
        <b/>
        <sz val="7.5"/>
        <rFont val="Segoe UI"/>
        <family val="2"/>
      </rPr>
      <t>SUB4</t>
    </r>
  </si>
  <si>
    <r>
      <rPr>
        <b/>
        <sz val="7.5"/>
        <rFont val="Segoe UI"/>
        <family val="2"/>
      </rPr>
      <t>MARKS4</t>
    </r>
  </si>
  <si>
    <r>
      <rPr>
        <b/>
        <sz val="7.5"/>
        <rFont val="Segoe UI"/>
        <family val="2"/>
      </rPr>
      <t>SUB5</t>
    </r>
  </si>
  <si>
    <r>
      <rPr>
        <b/>
        <sz val="7.5"/>
        <rFont val="Segoe UI"/>
        <family val="2"/>
      </rPr>
      <t>MARKS5</t>
    </r>
  </si>
  <si>
    <r>
      <rPr>
        <b/>
        <sz val="7.5"/>
        <rFont val="Segoe UI"/>
        <family val="2"/>
      </rPr>
      <t>SUB6</t>
    </r>
  </si>
  <si>
    <r>
      <rPr>
        <b/>
        <sz val="7.5"/>
        <rFont val="Segoe UI"/>
        <family val="2"/>
      </rPr>
      <t>MARKS6</t>
    </r>
  </si>
  <si>
    <r>
      <rPr>
        <b/>
        <sz val="7.5"/>
        <rFont val="Segoe UI"/>
        <family val="2"/>
      </rPr>
      <t>SUB7</t>
    </r>
  </si>
  <si>
    <r>
      <rPr>
        <b/>
        <sz val="7.5"/>
        <rFont val="Segoe UI"/>
        <family val="2"/>
      </rPr>
      <t>MARKS7</t>
    </r>
  </si>
  <si>
    <r>
      <rPr>
        <sz val="7.5"/>
        <rFont val="Segoe UI"/>
        <family val="2"/>
      </rPr>
      <t>20 / 020</t>
    </r>
  </si>
  <si>
    <r>
      <rPr>
        <sz val="7.5"/>
        <rFont val="Segoe UI"/>
        <family val="2"/>
      </rPr>
      <t>50 / 050</t>
    </r>
  </si>
  <si>
    <r>
      <rPr>
        <sz val="7.5"/>
        <rFont val="Segoe UI"/>
        <family val="2"/>
      </rPr>
      <t>19 / 020</t>
    </r>
  </si>
  <si>
    <r>
      <rPr>
        <sz val="7.5"/>
        <rFont val="Segoe UI"/>
        <family val="2"/>
      </rPr>
      <t>49 / 050</t>
    </r>
  </si>
  <si>
    <r>
      <rPr>
        <sz val="7.5"/>
        <color rgb="FF696969"/>
        <rFont val="Segoe UI"/>
        <family val="2"/>
      </rPr>
      <t>I hereby declare as head of the school that all the marks uploaded in respect of above mentioned candidates are correct and authentic.The marks awarded in internal assessment/practical are based on the school records. I also agree that the school would present records for verification in case the board so desire in any specific case.</t>
    </r>
  </si>
  <si>
    <r>
      <rPr>
        <sz val="7.5"/>
        <color rgb="FF696969"/>
        <rFont val="Segoe UI"/>
        <family val="2"/>
      </rPr>
      <t>(Signature of Subject Teacher(s))                                                                                                                                         (Signature of Principal with Stamp)</t>
    </r>
  </si>
  <si>
    <r>
      <rPr>
        <sz val="7.5"/>
        <rFont val="Segoe UI"/>
        <family val="2"/>
      </rPr>
      <t>NEIL PARNANDI</t>
    </r>
  </si>
  <si>
    <r>
      <rPr>
        <sz val="7.5"/>
        <rFont val="Segoe UI"/>
        <family val="2"/>
      </rPr>
      <t>NEMMARUGOMMULA PRADHAM RAO</t>
    </r>
  </si>
  <si>
    <r>
      <rPr>
        <sz val="7.5"/>
        <rFont val="Segoe UI"/>
        <family val="2"/>
      </rPr>
      <t>PENDYALA SIDDHU</t>
    </r>
  </si>
  <si>
    <r>
      <rPr>
        <sz val="7.5"/>
        <rFont val="Segoe UI"/>
        <family val="2"/>
      </rPr>
      <t>POLICE SATHWIK RAO</t>
    </r>
  </si>
  <si>
    <r>
      <rPr>
        <sz val="7.5"/>
        <rFont val="Segoe UI"/>
        <family val="2"/>
      </rPr>
      <t>POLUNENI YASHWANTH RAO</t>
    </r>
  </si>
  <si>
    <r>
      <rPr>
        <sz val="7.5"/>
        <rFont val="Segoe UI"/>
        <family val="2"/>
      </rPr>
      <t>POOSALA RAM SURARCHITH</t>
    </r>
  </si>
  <si>
    <r>
      <rPr>
        <sz val="7.5"/>
        <rFont val="Segoe UI"/>
        <family val="2"/>
      </rPr>
      <t>PRATHAPANI KRISHNA KOUSHIK</t>
    </r>
  </si>
  <si>
    <r>
      <rPr>
        <sz val="7.5"/>
        <rFont val="Segoe UI"/>
        <family val="2"/>
      </rPr>
      <t>PURUSHOTHAM MAHESH</t>
    </r>
  </si>
  <si>
    <r>
      <rPr>
        <sz val="7.5"/>
        <rFont val="Segoe UI"/>
        <family val="2"/>
      </rPr>
      <t>RAMPELLI HARSHAVARDHAN</t>
    </r>
  </si>
  <si>
    <r>
      <rPr>
        <sz val="7.5"/>
        <rFont val="Segoe UI"/>
        <family val="2"/>
      </rPr>
      <t>RAVULA SUPRATHEESH REDDY</t>
    </r>
  </si>
  <si>
    <r>
      <rPr>
        <sz val="7.5"/>
        <rFont val="Segoe UI"/>
        <family val="2"/>
      </rPr>
      <t>RUDROJU TEJASHWINI</t>
    </r>
  </si>
  <si>
    <r>
      <rPr>
        <sz val="7.5"/>
        <rFont val="Segoe UI"/>
        <family val="2"/>
      </rPr>
      <t>SAMUDRALA SANJAY</t>
    </r>
  </si>
  <si>
    <r>
      <rPr>
        <sz val="7.5"/>
        <rFont val="Segoe UI"/>
        <family val="2"/>
      </rPr>
      <t>SHAIK AYAAN</t>
    </r>
  </si>
  <si>
    <r>
      <rPr>
        <sz val="7.5"/>
        <rFont val="Segoe UI"/>
        <family val="2"/>
      </rPr>
      <t>SIRIPURAM NIVED RAKSHITH</t>
    </r>
  </si>
  <si>
    <r>
      <rPr>
        <sz val="7.5"/>
        <rFont val="Segoe UI"/>
        <family val="2"/>
      </rPr>
      <t>SUNKARI PRATHIK RAANA</t>
    </r>
  </si>
  <si>
    <r>
      <rPr>
        <sz val="7.5"/>
        <rFont val="Segoe UI"/>
        <family val="2"/>
      </rPr>
      <t>SYED KHAJA BURHANODDIN</t>
    </r>
  </si>
  <si>
    <r>
      <rPr>
        <sz val="7.5"/>
        <rFont val="Segoe UI"/>
        <family val="2"/>
      </rPr>
      <t xml:space="preserve">THIPPARTHI
</t>
    </r>
    <r>
      <rPr>
        <sz val="7.5"/>
        <rFont val="Segoe UI"/>
        <family val="2"/>
      </rPr>
      <t>HARICHARAN REDDY</t>
    </r>
  </si>
  <si>
    <r>
      <rPr>
        <sz val="7.5"/>
        <rFont val="Segoe UI"/>
        <family val="2"/>
      </rPr>
      <t>THOTA THANVITH YADAV</t>
    </r>
  </si>
  <si>
    <r>
      <rPr>
        <sz val="7.5"/>
        <rFont val="Segoe UI"/>
        <family val="2"/>
      </rPr>
      <t>VADDEBOYINA VYSHALI</t>
    </r>
  </si>
  <si>
    <r>
      <rPr>
        <sz val="7.5"/>
        <rFont val="Segoe UI"/>
        <family val="2"/>
      </rPr>
      <t>VELPULA REVANTH</t>
    </r>
  </si>
  <si>
    <r>
      <rPr>
        <sz val="7.5"/>
        <rFont val="Segoe UI"/>
        <family val="2"/>
      </rPr>
      <t>VIDHYASHREE M</t>
    </r>
  </si>
  <si>
    <r>
      <rPr>
        <sz val="7.5"/>
        <rFont val="Segoe UI"/>
        <family val="2"/>
      </rPr>
      <t>VIDIYALA SHISHIRA RAO</t>
    </r>
  </si>
  <si>
    <r>
      <rPr>
        <sz val="7.5"/>
        <rFont val="Segoe UI"/>
        <family val="2"/>
      </rPr>
      <t>VUPPU SREEJAN</t>
    </r>
  </si>
  <si>
    <r>
      <rPr>
        <sz val="7.5"/>
        <rFont val="Segoe UI"/>
        <family val="2"/>
      </rPr>
      <t>YARA RISHITH REDDY</t>
    </r>
  </si>
  <si>
    <r>
      <rPr>
        <sz val="7.5"/>
        <rFont val="Segoe UI"/>
        <family val="2"/>
      </rPr>
      <t>GANDE TALANK BHUVAN</t>
    </r>
  </si>
  <si>
    <r>
      <rPr>
        <sz val="7.5"/>
        <rFont val="Segoe UI"/>
        <family val="2"/>
      </rPr>
      <t>GAINI NAKSHATHRA</t>
    </r>
  </si>
  <si>
    <r>
      <rPr>
        <sz val="7.5"/>
        <rFont val="Segoe UI"/>
        <family val="2"/>
      </rPr>
      <t>PARVATHAM VARUN KUMAR</t>
    </r>
  </si>
  <si>
    <r>
      <rPr>
        <sz val="7.5"/>
        <rFont val="Segoe UI"/>
        <family val="2"/>
      </rPr>
      <t>AKKALADEVI SRI VYSHNAVI</t>
    </r>
  </si>
  <si>
    <r>
      <rPr>
        <sz val="7.5"/>
        <rFont val="Segoe UI"/>
        <family val="2"/>
      </rPr>
      <t>KUMMARI JERUSHA</t>
    </r>
  </si>
  <si>
    <r>
      <rPr>
        <sz val="7.5"/>
        <rFont val="Segoe UI"/>
        <family val="2"/>
      </rPr>
      <t>RASALA LASYA</t>
    </r>
  </si>
  <si>
    <r>
      <rPr>
        <sz val="7.5"/>
        <rFont val="Segoe UI"/>
        <family val="2"/>
      </rPr>
      <t>VELMALA ANUDEEPTHI</t>
    </r>
  </si>
  <si>
    <t>PURUSHOTHAM MAHESH</t>
  </si>
  <si>
    <t>RAMPELLI HARSHAVARDHAN</t>
  </si>
  <si>
    <t>RAVULA SUPRATHEESH REDDY</t>
  </si>
  <si>
    <t>ABDUL HANNAN KHAN</t>
  </si>
  <si>
    <t>BOBBALA AASHANK REDDY</t>
  </si>
  <si>
    <t>ROLL NO.</t>
  </si>
  <si>
    <t>NAME</t>
  </si>
  <si>
    <t>BALGURI SIRI</t>
  </si>
  <si>
    <t>BANGALORE HIBA ZAINAB</t>
  </si>
  <si>
    <t>BANOTHU SAI VARSHITH</t>
  </si>
  <si>
    <t>BATHULA SAHASRA</t>
  </si>
  <si>
    <t>BHUKYA SIDDHARTHA NAIK</t>
  </si>
  <si>
    <t>CHEVITI SREEVIDHYA</t>
  </si>
  <si>
    <t>DEVANDLA SIDDHARTH</t>
  </si>
  <si>
    <t>EEGA HASHRITH</t>
  </si>
  <si>
    <t>ERRABELLY VIKRAM RAO</t>
  </si>
  <si>
    <t>GADE SHRAVYA</t>
  </si>
  <si>
    <t>GHUTUKADE SURAJ</t>
  </si>
  <si>
    <t>GIRIRAJ SINGH RATHORE</t>
  </si>
  <si>
    <t>GUDA PRANAVI</t>
  </si>
  <si>
    <t>GUJJA RITHVIK RAO</t>
  </si>
  <si>
    <t>KAILASA NANDA KISHORE</t>
  </si>
  <si>
    <t>KOMMU RITHWIK</t>
  </si>
  <si>
    <t>KONAKATI SATHWIK</t>
  </si>
  <si>
    <t>KONDABATHULA LASYA PRIYA</t>
  </si>
  <si>
    <t>KONTHAM SRIHARSHA</t>
  </si>
  <si>
    <t>MANDA HARSHITH</t>
  </si>
  <si>
    <t>MOHAMMED AMER ARBAZ</t>
  </si>
  <si>
    <t>MOHAMMED ABDUR RAHMAN</t>
  </si>
  <si>
    <t>MOTHE SAI VIKAS</t>
  </si>
  <si>
    <t>NEIL PARNANDI</t>
  </si>
  <si>
    <t>NEMMARUGOMMULA PRADHAM RAO</t>
  </si>
  <si>
    <t>PENDYALA SIDDHU</t>
  </si>
  <si>
    <t>POLICE SATHWIK RAO</t>
  </si>
  <si>
    <t>POLUNENI YASHWANTH RAO</t>
  </si>
  <si>
    <t>POOSALA RAM SURARCHITH</t>
  </si>
  <si>
    <t>PRATHAPANI KRISHNA KOUSHIK</t>
  </si>
  <si>
    <t>RUDROJU TEJASHWINI</t>
  </si>
  <si>
    <t>SAMUDRALA SANJAY</t>
  </si>
  <si>
    <t>SHAIK AYAAN</t>
  </si>
  <si>
    <t>SIRIPURAM NIVED RAKSHITH</t>
  </si>
  <si>
    <t>SUNKARI PRATHIK RAANA</t>
  </si>
  <si>
    <t>SYED KHAJA BURHANODDIN</t>
  </si>
  <si>
    <t>THOTA THANVITH YADAV</t>
  </si>
  <si>
    <t>VADDEBOYINA VYSHALI</t>
  </si>
  <si>
    <t>VELPULA REVANTH</t>
  </si>
  <si>
    <t>VIDHYASHREE M</t>
  </si>
  <si>
    <t>VIDIYALA SHISHIRA RAO</t>
  </si>
  <si>
    <t>VUPPU SREEJAN</t>
  </si>
  <si>
    <t>YARA RISHITH REDDY</t>
  </si>
  <si>
    <t>GANDE TALANK BHUVAN</t>
  </si>
  <si>
    <t>GAINI NAKSHATHRA</t>
  </si>
  <si>
    <t>PARVATHAM VARUN KUMAR</t>
  </si>
  <si>
    <t>AKKALADEVI SRI VYSHNAVI</t>
  </si>
  <si>
    <t>KUMMARI JERUSHA</t>
  </si>
  <si>
    <t>RASALA LASYA</t>
  </si>
  <si>
    <t>VELMALA ANUDEEPTHI</t>
  </si>
  <si>
    <t>D.O.B</t>
  </si>
  <si>
    <t>S.NO</t>
  </si>
  <si>
    <t>Eng</t>
  </si>
  <si>
    <t>Tel</t>
  </si>
  <si>
    <t>Hin</t>
  </si>
  <si>
    <t>French</t>
  </si>
  <si>
    <t>Maths</t>
  </si>
  <si>
    <t>Science</t>
  </si>
  <si>
    <t>Social</t>
  </si>
  <si>
    <t>ict</t>
  </si>
  <si>
    <t>Hari Charan THIPPARTHI
HARICHARAN REDDY</t>
  </si>
  <si>
    <t>total</t>
  </si>
  <si>
    <t>90% and above</t>
  </si>
  <si>
    <t>80% and above</t>
  </si>
  <si>
    <t>Max Marks</t>
  </si>
  <si>
    <t>max marks each subject</t>
  </si>
</sst>
</file>

<file path=xl/styles.xml><?xml version="1.0" encoding="utf-8"?>
<styleSheet xmlns="http://schemas.openxmlformats.org/spreadsheetml/2006/main">
  <numFmts count="1">
    <numFmt numFmtId="164" formatCode="000"/>
  </numFmts>
  <fonts count="13">
    <font>
      <sz val="10"/>
      <color rgb="FF000000"/>
      <name val="Times New Roman"/>
      <charset val="204"/>
    </font>
    <font>
      <b/>
      <sz val="7.5"/>
      <name val="Segoe UI"/>
      <family val="2"/>
    </font>
    <font>
      <sz val="7.5"/>
      <color rgb="FF000000"/>
      <name val="Segoe UI"/>
      <family val="2"/>
    </font>
    <font>
      <sz val="7.5"/>
      <name val="Segoe UI"/>
      <family val="2"/>
    </font>
    <font>
      <sz val="11"/>
      <color rgb="FF666666"/>
      <name val="Segoe UI Semibold"/>
      <family val="2"/>
    </font>
    <font>
      <sz val="9"/>
      <color rgb="FF666666"/>
      <name val="Arial MT"/>
      <family val="2"/>
    </font>
    <font>
      <sz val="7.5"/>
      <color rgb="FF696969"/>
      <name val="Segoe UI"/>
      <family val="2"/>
    </font>
    <font>
      <sz val="14"/>
      <color rgb="FF000000"/>
      <name val="Times New Roman"/>
      <family val="1"/>
    </font>
    <font>
      <b/>
      <sz val="14"/>
      <name val="Segoe UI"/>
      <family val="2"/>
    </font>
    <font>
      <sz val="14"/>
      <color rgb="FF000000"/>
      <name val="Segoe UI"/>
      <family val="2"/>
    </font>
    <font>
      <sz val="14"/>
      <name val="Segoe UI"/>
      <family val="2"/>
    </font>
    <font>
      <sz val="14"/>
      <color rgb="FF000000"/>
      <name val="Arial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164" fontId="2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top"/>
    </xf>
    <xf numFmtId="1" fontId="9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left" vertical="center" wrapText="1"/>
    </xf>
    <xf numFmtId="14" fontId="11" fillId="0" borderId="2" xfId="0" applyNumberFormat="1" applyFont="1" applyFill="1" applyBorder="1" applyAlignment="1">
      <alignment horizontal="left" vertical="top"/>
    </xf>
    <xf numFmtId="15" fontId="11" fillId="0" borderId="2" xfId="0" applyNumberFormat="1" applyFont="1" applyFill="1" applyBorder="1" applyAlignment="1">
      <alignment horizontal="left" vertical="top"/>
    </xf>
    <xf numFmtId="14" fontId="12" fillId="0" borderId="2" xfId="0" applyNumberFormat="1" applyFont="1" applyBorder="1" applyAlignment="1">
      <alignment horizontal="left" wrapText="1"/>
    </xf>
    <xf numFmtId="15" fontId="12" fillId="0" borderId="2" xfId="0" applyNumberFormat="1" applyFont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2" fontId="7" fillId="0" borderId="0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zoomScale="130" zoomScaleNormal="130" workbookViewId="0">
      <pane ySplit="1" topLeftCell="A2" activePane="bottomLeft" state="frozen"/>
      <selection activeCell="B1" sqref="B1"/>
      <selection pane="bottomLeft" activeCell="H7" sqref="H7"/>
    </sheetView>
  </sheetViews>
  <sheetFormatPr defaultColWidth="8.83203125" defaultRowHeight="18.75"/>
  <cols>
    <col min="1" max="1" width="9" style="21" bestFit="1" customWidth="1"/>
    <col min="2" max="2" width="15.6640625" style="21" bestFit="1" customWidth="1"/>
    <col min="3" max="3" width="40.83203125" style="22" bestFit="1" customWidth="1"/>
    <col min="4" max="4" width="17.83203125" style="11" hidden="1" customWidth="1"/>
    <col min="5" max="5" width="16.6640625" style="11" hidden="1" customWidth="1"/>
    <col min="6" max="6" width="6.33203125" style="11" bestFit="1" customWidth="1"/>
    <col min="7" max="7" width="5.5" style="11" bestFit="1" customWidth="1"/>
    <col min="8" max="8" width="5.83203125" style="11" bestFit="1" customWidth="1"/>
    <col min="9" max="9" width="10.1640625" style="11" bestFit="1" customWidth="1"/>
    <col min="10" max="10" width="21" style="11" bestFit="1" customWidth="1"/>
    <col min="11" max="11" width="11.1640625" style="11" bestFit="1" customWidth="1"/>
    <col min="12" max="12" width="9.1640625" style="11" bestFit="1" customWidth="1"/>
    <col min="13" max="13" width="6" style="11" bestFit="1" customWidth="1"/>
    <col min="14" max="14" width="6.83203125" style="11" bestFit="1" customWidth="1"/>
    <col min="15" max="15" width="4.5" style="11" bestFit="1" customWidth="1"/>
    <col min="16" max="16" width="7.5" style="11" bestFit="1" customWidth="1"/>
    <col min="17" max="17" width="3" style="11" bestFit="1" customWidth="1"/>
    <col min="18" max="18" width="18.1640625" style="11" bestFit="1" customWidth="1"/>
    <col min="19" max="19" width="4.5" style="11" bestFit="1" customWidth="1"/>
    <col min="20" max="20" width="21" style="11" bestFit="1" customWidth="1"/>
    <col min="21" max="16384" width="8.83203125" style="11"/>
  </cols>
  <sheetData>
    <row r="1" spans="1:19" ht="21.75" customHeight="1">
      <c r="A1" s="12" t="s">
        <v>113</v>
      </c>
      <c r="B1" s="12" t="s">
        <v>60</v>
      </c>
      <c r="C1" s="13" t="s">
        <v>61</v>
      </c>
      <c r="D1" s="14" t="s">
        <v>112</v>
      </c>
      <c r="E1" s="14" t="s">
        <v>112</v>
      </c>
      <c r="F1" s="14" t="s">
        <v>114</v>
      </c>
      <c r="G1" s="14" t="s">
        <v>115</v>
      </c>
      <c r="H1" s="14" t="s">
        <v>116</v>
      </c>
      <c r="I1" s="14" t="s">
        <v>117</v>
      </c>
      <c r="J1" s="14" t="s">
        <v>118</v>
      </c>
      <c r="K1" s="14" t="s">
        <v>119</v>
      </c>
      <c r="L1" s="14" t="s">
        <v>120</v>
      </c>
      <c r="M1" s="14" t="s">
        <v>121</v>
      </c>
      <c r="N1" s="14" t="s">
        <v>123</v>
      </c>
      <c r="O1" s="14"/>
      <c r="P1" s="14"/>
    </row>
    <row r="2" spans="1:19" ht="19.899999999999999" customHeight="1">
      <c r="A2" s="15">
        <v>1</v>
      </c>
      <c r="B2" s="15">
        <v>28147008</v>
      </c>
      <c r="C2" s="16" t="s">
        <v>93</v>
      </c>
      <c r="D2" s="17">
        <v>40444</v>
      </c>
      <c r="E2" s="18">
        <v>40444</v>
      </c>
      <c r="F2" s="14">
        <v>99</v>
      </c>
      <c r="G2" s="14">
        <v>98</v>
      </c>
      <c r="H2" s="14"/>
      <c r="I2" s="14"/>
      <c r="J2" s="14">
        <v>89</v>
      </c>
      <c r="K2" s="14">
        <v>91</v>
      </c>
      <c r="L2" s="14">
        <v>94</v>
      </c>
      <c r="M2" s="14">
        <v>100</v>
      </c>
      <c r="N2" s="14">
        <f>F2+G2+K2+L2+M2</f>
        <v>482</v>
      </c>
      <c r="O2" s="14">
        <v>1</v>
      </c>
      <c r="P2" s="14">
        <f>(N2/500)*100</f>
        <v>96.399999999999991</v>
      </c>
      <c r="Q2" s="11">
        <v>1</v>
      </c>
    </row>
    <row r="3" spans="1:19" ht="19.899999999999999" customHeight="1">
      <c r="A3" s="15">
        <v>2</v>
      </c>
      <c r="B3" s="15">
        <v>28146994</v>
      </c>
      <c r="C3" s="16" t="s">
        <v>82</v>
      </c>
      <c r="D3" s="17">
        <v>40179</v>
      </c>
      <c r="E3" s="18">
        <v>40179</v>
      </c>
      <c r="F3" s="14">
        <v>98</v>
      </c>
      <c r="G3" s="14"/>
      <c r="H3" s="14">
        <v>90</v>
      </c>
      <c r="I3" s="14"/>
      <c r="J3" s="14">
        <v>91</v>
      </c>
      <c r="K3" s="14">
        <v>93</v>
      </c>
      <c r="L3" s="14">
        <v>92</v>
      </c>
      <c r="M3" s="14">
        <v>99</v>
      </c>
      <c r="N3" s="14">
        <f>F3+J3+K3+L3+M3</f>
        <v>473</v>
      </c>
      <c r="O3" s="14">
        <v>2</v>
      </c>
      <c r="P3" s="14">
        <f t="shared" ref="P3:P57" si="0">(N3/500)*100</f>
        <v>94.6</v>
      </c>
      <c r="Q3" s="11">
        <v>1</v>
      </c>
    </row>
    <row r="4" spans="1:19" ht="19.899999999999999" customHeight="1">
      <c r="A4" s="15">
        <v>3</v>
      </c>
      <c r="B4" s="15">
        <v>28146978</v>
      </c>
      <c r="C4" s="16" t="s">
        <v>59</v>
      </c>
      <c r="D4" s="17">
        <v>40494</v>
      </c>
      <c r="E4" s="18">
        <v>40494</v>
      </c>
      <c r="F4" s="14">
        <v>95</v>
      </c>
      <c r="G4" s="14">
        <v>96</v>
      </c>
      <c r="H4" s="14"/>
      <c r="I4" s="14"/>
      <c r="J4" s="14">
        <v>81</v>
      </c>
      <c r="K4" s="14">
        <v>91</v>
      </c>
      <c r="L4" s="14">
        <v>94</v>
      </c>
      <c r="M4" s="14">
        <v>95</v>
      </c>
      <c r="N4" s="14">
        <f>F4+G4+K4+L4+M4</f>
        <v>471</v>
      </c>
      <c r="O4" s="14">
        <v>3</v>
      </c>
      <c r="P4" s="14">
        <f t="shared" si="0"/>
        <v>94.199999999999989</v>
      </c>
      <c r="Q4" s="11">
        <v>1</v>
      </c>
    </row>
    <row r="5" spans="1:19" ht="19.899999999999999" customHeight="1">
      <c r="A5" s="15">
        <v>4</v>
      </c>
      <c r="B5" s="15">
        <v>28146986</v>
      </c>
      <c r="C5" s="16" t="s">
        <v>74</v>
      </c>
      <c r="D5" s="17">
        <v>40594</v>
      </c>
      <c r="E5" s="18">
        <v>40594</v>
      </c>
      <c r="F5" s="14">
        <v>93</v>
      </c>
      <c r="G5" s="14">
        <v>95</v>
      </c>
      <c r="H5" s="14"/>
      <c r="I5" s="14"/>
      <c r="J5" s="14">
        <v>60</v>
      </c>
      <c r="K5" s="14">
        <v>86</v>
      </c>
      <c r="L5" s="14">
        <v>95</v>
      </c>
      <c r="M5" s="14">
        <v>96</v>
      </c>
      <c r="N5" s="14">
        <f>F5+G5+K5+L5+M5</f>
        <v>465</v>
      </c>
      <c r="O5" s="14">
        <v>4</v>
      </c>
      <c r="P5" s="14">
        <f t="shared" si="0"/>
        <v>93</v>
      </c>
      <c r="Q5" s="11">
        <v>1</v>
      </c>
    </row>
    <row r="6" spans="1:19" ht="19.899999999999999" customHeight="1">
      <c r="A6" s="15">
        <v>5</v>
      </c>
      <c r="B6" s="15">
        <v>28146995</v>
      </c>
      <c r="C6" s="16" t="s">
        <v>83</v>
      </c>
      <c r="D6" s="17">
        <v>40262</v>
      </c>
      <c r="E6" s="18">
        <v>40262</v>
      </c>
      <c r="F6" s="14">
        <v>97</v>
      </c>
      <c r="G6" s="14"/>
      <c r="H6" s="14">
        <v>69</v>
      </c>
      <c r="I6" s="14"/>
      <c r="J6" s="14">
        <v>92</v>
      </c>
      <c r="K6" s="14">
        <v>86</v>
      </c>
      <c r="L6" s="14">
        <v>95</v>
      </c>
      <c r="M6" s="14">
        <v>95</v>
      </c>
      <c r="N6" s="14">
        <f>F6+J6+K6+L6+M6</f>
        <v>465</v>
      </c>
      <c r="O6" s="14">
        <v>5</v>
      </c>
      <c r="P6" s="14">
        <f t="shared" si="0"/>
        <v>93</v>
      </c>
      <c r="Q6" s="11">
        <v>1</v>
      </c>
    </row>
    <row r="7" spans="1:19" ht="19.899999999999999" customHeight="1">
      <c r="A7" s="15">
        <v>6</v>
      </c>
      <c r="B7" s="15">
        <v>28146991</v>
      </c>
      <c r="C7" s="16" t="s">
        <v>79</v>
      </c>
      <c r="D7" s="17">
        <v>40498</v>
      </c>
      <c r="E7" s="18">
        <v>40498</v>
      </c>
      <c r="F7" s="14">
        <v>91</v>
      </c>
      <c r="G7" s="14">
        <v>92</v>
      </c>
      <c r="H7" s="14"/>
      <c r="I7" s="14"/>
      <c r="J7" s="14">
        <v>78</v>
      </c>
      <c r="K7" s="14">
        <v>90</v>
      </c>
      <c r="L7" s="14">
        <v>85</v>
      </c>
      <c r="M7" s="14">
        <v>97</v>
      </c>
      <c r="N7" s="14">
        <f>F7+G7+K7+L7+M7</f>
        <v>455</v>
      </c>
      <c r="O7" s="14">
        <v>6</v>
      </c>
      <c r="P7" s="14">
        <f t="shared" si="0"/>
        <v>91</v>
      </c>
      <c r="Q7" s="11">
        <v>1</v>
      </c>
    </row>
    <row r="8" spans="1:19" ht="19.899999999999999" customHeight="1">
      <c r="A8" s="15">
        <v>7</v>
      </c>
      <c r="B8" s="15">
        <v>28147018</v>
      </c>
      <c r="C8" s="16" t="s">
        <v>102</v>
      </c>
      <c r="D8" s="17">
        <v>40473</v>
      </c>
      <c r="E8" s="18">
        <v>40473</v>
      </c>
      <c r="F8" s="14">
        <v>96</v>
      </c>
      <c r="G8" s="14">
        <v>94</v>
      </c>
      <c r="H8" s="14"/>
      <c r="I8" s="14"/>
      <c r="J8" s="14">
        <v>45</v>
      </c>
      <c r="K8" s="14">
        <v>72</v>
      </c>
      <c r="L8" s="14">
        <v>92</v>
      </c>
      <c r="M8" s="14">
        <v>98</v>
      </c>
      <c r="N8" s="14">
        <f>F8+G8+K8+L8+M8</f>
        <v>452</v>
      </c>
      <c r="O8" s="14">
        <v>7</v>
      </c>
      <c r="P8" s="14">
        <f t="shared" si="0"/>
        <v>90.4</v>
      </c>
      <c r="Q8" s="11">
        <v>1</v>
      </c>
    </row>
    <row r="9" spans="1:19" ht="19.899999999999999" customHeight="1">
      <c r="A9" s="15">
        <v>8</v>
      </c>
      <c r="B9" s="15">
        <v>28147010</v>
      </c>
      <c r="C9" s="16" t="s">
        <v>95</v>
      </c>
      <c r="D9" s="17">
        <v>40681</v>
      </c>
      <c r="E9" s="18">
        <v>40681</v>
      </c>
      <c r="F9" s="14">
        <v>94</v>
      </c>
      <c r="G9" s="14">
        <v>90</v>
      </c>
      <c r="H9" s="14"/>
      <c r="I9" s="14"/>
      <c r="J9" s="14">
        <v>72</v>
      </c>
      <c r="K9" s="14">
        <v>82</v>
      </c>
      <c r="L9" s="14">
        <v>86</v>
      </c>
      <c r="M9" s="14">
        <v>99</v>
      </c>
      <c r="N9" s="14">
        <f>F9+G9+K9+L9+M9</f>
        <v>451</v>
      </c>
      <c r="O9" s="14">
        <v>8</v>
      </c>
      <c r="P9" s="14">
        <f t="shared" si="0"/>
        <v>90.2</v>
      </c>
      <c r="Q9" s="11">
        <v>1</v>
      </c>
    </row>
    <row r="10" spans="1:19" ht="19.899999999999999" customHeight="1">
      <c r="A10" s="15">
        <v>9</v>
      </c>
      <c r="B10" s="15">
        <v>28147017</v>
      </c>
      <c r="C10" s="16" t="s">
        <v>101</v>
      </c>
      <c r="D10" s="19">
        <v>40478</v>
      </c>
      <c r="E10" s="20">
        <v>40478</v>
      </c>
      <c r="F10" s="14">
        <v>99</v>
      </c>
      <c r="G10" s="14">
        <v>73</v>
      </c>
      <c r="H10" s="14"/>
      <c r="I10" s="14"/>
      <c r="J10" s="14">
        <v>71</v>
      </c>
      <c r="K10" s="14">
        <v>91</v>
      </c>
      <c r="L10" s="14">
        <v>88</v>
      </c>
      <c r="M10" s="14">
        <v>100</v>
      </c>
      <c r="N10" s="14">
        <f>F10+G10+K10+L10+M10</f>
        <v>451</v>
      </c>
      <c r="O10" s="14">
        <v>9</v>
      </c>
      <c r="P10" s="14">
        <f t="shared" si="0"/>
        <v>90.2</v>
      </c>
      <c r="Q10" s="11">
        <v>1</v>
      </c>
    </row>
    <row r="11" spans="1:19" ht="19.899999999999999" customHeight="1">
      <c r="A11" s="15">
        <v>10</v>
      </c>
      <c r="B11" s="15">
        <v>28147022</v>
      </c>
      <c r="C11" s="16" t="s">
        <v>106</v>
      </c>
      <c r="D11" s="19">
        <v>40544</v>
      </c>
      <c r="E11" s="20">
        <v>40544</v>
      </c>
      <c r="F11" s="14">
        <v>97</v>
      </c>
      <c r="G11" s="14"/>
      <c r="H11" s="14">
        <v>82</v>
      </c>
      <c r="I11" s="14"/>
      <c r="J11" s="14">
        <v>76</v>
      </c>
      <c r="K11" s="14">
        <v>87</v>
      </c>
      <c r="L11" s="14">
        <v>88</v>
      </c>
      <c r="M11" s="14">
        <v>97</v>
      </c>
      <c r="N11" s="14">
        <f>F11+H11+K11+L11+M11</f>
        <v>451</v>
      </c>
      <c r="O11" s="14">
        <v>10</v>
      </c>
      <c r="P11" s="14">
        <f t="shared" si="0"/>
        <v>90.2</v>
      </c>
      <c r="Q11" s="11">
        <v>1</v>
      </c>
      <c r="R11" s="11">
        <f>SUM(Q2:Q11)/56</f>
        <v>0.17857142857142858</v>
      </c>
      <c r="S11" s="11">
        <v>17</v>
      </c>
    </row>
    <row r="12" spans="1:19" ht="19.899999999999999" customHeight="1">
      <c r="A12" s="15">
        <v>11</v>
      </c>
      <c r="B12" s="15">
        <v>28146999</v>
      </c>
      <c r="C12" s="16" t="s">
        <v>87</v>
      </c>
      <c r="D12" s="17">
        <v>40210</v>
      </c>
      <c r="E12" s="18">
        <v>40210</v>
      </c>
      <c r="F12" s="14">
        <v>92</v>
      </c>
      <c r="G12" s="14">
        <v>94</v>
      </c>
      <c r="H12" s="14"/>
      <c r="I12" s="14"/>
      <c r="J12" s="14">
        <v>75</v>
      </c>
      <c r="K12" s="14">
        <v>73</v>
      </c>
      <c r="L12" s="14">
        <v>91</v>
      </c>
      <c r="M12" s="14">
        <v>93</v>
      </c>
      <c r="N12" s="14">
        <f>F12+G12+J12+L12+M12</f>
        <v>445</v>
      </c>
      <c r="O12" s="14">
        <v>11</v>
      </c>
      <c r="P12" s="14">
        <f t="shared" si="0"/>
        <v>89</v>
      </c>
      <c r="R12" s="11">
        <v>1</v>
      </c>
      <c r="S12" s="11">
        <v>22</v>
      </c>
    </row>
    <row r="13" spans="1:19" ht="19.899999999999999" customHeight="1">
      <c r="A13" s="15">
        <v>12</v>
      </c>
      <c r="B13" s="15">
        <v>28147014</v>
      </c>
      <c r="C13" s="16" t="s">
        <v>98</v>
      </c>
      <c r="D13" s="17">
        <v>40653</v>
      </c>
      <c r="E13" s="18">
        <v>40653</v>
      </c>
      <c r="F13" s="14">
        <v>99</v>
      </c>
      <c r="G13" s="14">
        <v>83</v>
      </c>
      <c r="H13" s="14"/>
      <c r="I13" s="14"/>
      <c r="J13" s="14">
        <v>84</v>
      </c>
      <c r="K13" s="14">
        <v>79</v>
      </c>
      <c r="L13" s="14">
        <v>76</v>
      </c>
      <c r="M13" s="14">
        <v>97</v>
      </c>
      <c r="N13" s="14">
        <f>F13+G13+J13+K13+M13</f>
        <v>442</v>
      </c>
      <c r="O13" s="14">
        <v>12</v>
      </c>
      <c r="P13" s="14">
        <f t="shared" si="0"/>
        <v>88.4</v>
      </c>
      <c r="R13" s="11">
        <v>1</v>
      </c>
    </row>
    <row r="14" spans="1:19" ht="19.899999999999999" customHeight="1">
      <c r="A14" s="15">
        <v>13</v>
      </c>
      <c r="B14" s="15">
        <v>28147011</v>
      </c>
      <c r="C14" s="16" t="s">
        <v>96</v>
      </c>
      <c r="D14" s="17">
        <v>40321</v>
      </c>
      <c r="E14" s="18">
        <v>40321</v>
      </c>
      <c r="F14" s="14">
        <v>92</v>
      </c>
      <c r="G14" s="14">
        <v>93</v>
      </c>
      <c r="H14" s="14"/>
      <c r="I14" s="14"/>
      <c r="J14" s="14">
        <v>57</v>
      </c>
      <c r="K14" s="14">
        <v>69</v>
      </c>
      <c r="L14" s="14">
        <v>91</v>
      </c>
      <c r="M14" s="14">
        <v>93</v>
      </c>
      <c r="N14" s="14">
        <f t="shared" ref="N14:N19" si="1">F14+G14+K14+L14+M14</f>
        <v>438</v>
      </c>
      <c r="O14" s="14">
        <v>13</v>
      </c>
      <c r="P14" s="14">
        <f t="shared" si="0"/>
        <v>87.6</v>
      </c>
      <c r="R14" s="11">
        <v>1</v>
      </c>
    </row>
    <row r="15" spans="1:19" ht="19.899999999999999" customHeight="1">
      <c r="A15" s="15">
        <v>14</v>
      </c>
      <c r="B15" s="15">
        <v>28146992</v>
      </c>
      <c r="C15" s="16" t="s">
        <v>80</v>
      </c>
      <c r="D15" s="17">
        <v>40288</v>
      </c>
      <c r="E15" s="18">
        <v>40288</v>
      </c>
      <c r="F15" s="14">
        <v>86</v>
      </c>
      <c r="G15" s="14">
        <v>88</v>
      </c>
      <c r="H15" s="14"/>
      <c r="I15" s="14"/>
      <c r="J15" s="14">
        <v>67</v>
      </c>
      <c r="K15" s="14">
        <v>74</v>
      </c>
      <c r="L15" s="14">
        <v>94</v>
      </c>
      <c r="M15" s="14">
        <v>95</v>
      </c>
      <c r="N15" s="14">
        <f t="shared" si="1"/>
        <v>437</v>
      </c>
      <c r="O15" s="14">
        <v>14</v>
      </c>
      <c r="P15" s="14">
        <f t="shared" si="0"/>
        <v>87.4</v>
      </c>
      <c r="R15" s="11">
        <v>1</v>
      </c>
    </row>
    <row r="16" spans="1:19" ht="19.899999999999999" customHeight="1">
      <c r="A16" s="15">
        <v>15</v>
      </c>
      <c r="B16" s="15">
        <v>28147009</v>
      </c>
      <c r="C16" s="16" t="s">
        <v>94</v>
      </c>
      <c r="D16" s="17">
        <v>40343</v>
      </c>
      <c r="E16" s="18">
        <v>40343</v>
      </c>
      <c r="F16" s="14">
        <v>87</v>
      </c>
      <c r="G16" s="14">
        <v>96</v>
      </c>
      <c r="H16" s="14"/>
      <c r="I16" s="14"/>
      <c r="J16" s="14">
        <v>44</v>
      </c>
      <c r="K16" s="14">
        <v>68</v>
      </c>
      <c r="L16" s="14">
        <v>95</v>
      </c>
      <c r="M16" s="14">
        <v>91</v>
      </c>
      <c r="N16" s="14">
        <f t="shared" si="1"/>
        <v>437</v>
      </c>
      <c r="O16" s="14">
        <v>15</v>
      </c>
      <c r="P16" s="14">
        <f t="shared" si="0"/>
        <v>87.4</v>
      </c>
      <c r="R16" s="11">
        <v>1</v>
      </c>
    </row>
    <row r="17" spans="1:18" ht="19.899999999999999" customHeight="1">
      <c r="A17" s="15">
        <v>16</v>
      </c>
      <c r="B17" s="15">
        <v>28147002</v>
      </c>
      <c r="C17" s="16" t="s">
        <v>90</v>
      </c>
      <c r="D17" s="19">
        <v>40439</v>
      </c>
      <c r="E17" s="20">
        <v>40439</v>
      </c>
      <c r="F17" s="14">
        <v>96</v>
      </c>
      <c r="G17" s="14">
        <v>92</v>
      </c>
      <c r="H17" s="14"/>
      <c r="I17" s="14"/>
      <c r="J17" s="14">
        <v>53</v>
      </c>
      <c r="K17" s="14">
        <v>69</v>
      </c>
      <c r="L17" s="14">
        <v>83</v>
      </c>
      <c r="M17" s="14">
        <v>93</v>
      </c>
      <c r="N17" s="14">
        <f t="shared" si="1"/>
        <v>433</v>
      </c>
      <c r="O17" s="14">
        <v>16</v>
      </c>
      <c r="P17" s="14">
        <f t="shared" si="0"/>
        <v>86.6</v>
      </c>
      <c r="R17" s="11">
        <v>1</v>
      </c>
    </row>
    <row r="18" spans="1:18" ht="19.899999999999999" customHeight="1">
      <c r="A18" s="15">
        <v>17</v>
      </c>
      <c r="B18" s="15">
        <v>28146989</v>
      </c>
      <c r="C18" s="16" t="s">
        <v>77</v>
      </c>
      <c r="D18" s="19">
        <v>40234</v>
      </c>
      <c r="E18" s="20">
        <v>40234</v>
      </c>
      <c r="F18" s="14">
        <v>95</v>
      </c>
      <c r="G18" s="14">
        <v>89</v>
      </c>
      <c r="H18" s="14"/>
      <c r="I18" s="14"/>
      <c r="J18" s="14">
        <v>49</v>
      </c>
      <c r="K18" s="14">
        <v>65</v>
      </c>
      <c r="L18" s="14">
        <v>91</v>
      </c>
      <c r="M18" s="14">
        <v>92</v>
      </c>
      <c r="N18" s="14">
        <f t="shared" si="1"/>
        <v>432</v>
      </c>
      <c r="O18" s="14">
        <v>17</v>
      </c>
      <c r="P18" s="14">
        <f t="shared" si="0"/>
        <v>86.4</v>
      </c>
      <c r="R18" s="11">
        <v>1</v>
      </c>
    </row>
    <row r="19" spans="1:18" ht="19.899999999999999" customHeight="1">
      <c r="A19" s="15">
        <v>18</v>
      </c>
      <c r="B19" s="15">
        <v>28146987</v>
      </c>
      <c r="C19" s="16" t="s">
        <v>75</v>
      </c>
      <c r="D19" s="17">
        <v>40387</v>
      </c>
      <c r="E19" s="18">
        <v>40387</v>
      </c>
      <c r="F19" s="14">
        <v>86</v>
      </c>
      <c r="G19" s="14">
        <v>85</v>
      </c>
      <c r="H19" s="14"/>
      <c r="I19" s="14"/>
      <c r="J19" s="14">
        <v>52</v>
      </c>
      <c r="K19" s="14">
        <v>76</v>
      </c>
      <c r="L19" s="14">
        <v>90</v>
      </c>
      <c r="M19" s="14">
        <v>91</v>
      </c>
      <c r="N19" s="14">
        <f t="shared" si="1"/>
        <v>428</v>
      </c>
      <c r="O19" s="14">
        <v>18</v>
      </c>
      <c r="P19" s="14">
        <f t="shared" si="0"/>
        <v>85.6</v>
      </c>
      <c r="R19" s="11">
        <v>1</v>
      </c>
    </row>
    <row r="20" spans="1:18" ht="19.899999999999999" customHeight="1">
      <c r="A20" s="15">
        <v>19</v>
      </c>
      <c r="B20" s="15">
        <v>28147007</v>
      </c>
      <c r="C20" s="16" t="s">
        <v>92</v>
      </c>
      <c r="D20" s="19">
        <v>40752</v>
      </c>
      <c r="E20" s="20">
        <v>40752</v>
      </c>
      <c r="F20" s="14">
        <v>91</v>
      </c>
      <c r="G20" s="14">
        <v>92</v>
      </c>
      <c r="H20" s="14"/>
      <c r="I20" s="14"/>
      <c r="J20" s="14">
        <v>71</v>
      </c>
      <c r="K20" s="14">
        <v>70</v>
      </c>
      <c r="L20" s="14">
        <v>82</v>
      </c>
      <c r="M20" s="14">
        <v>92</v>
      </c>
      <c r="N20" s="14">
        <f>F20+G20+J20+L20+M20</f>
        <v>428</v>
      </c>
      <c r="O20" s="14">
        <v>19</v>
      </c>
      <c r="P20" s="14">
        <f t="shared" si="0"/>
        <v>85.6</v>
      </c>
      <c r="R20" s="11">
        <v>1</v>
      </c>
    </row>
    <row r="21" spans="1:18" ht="19.899999999999999" customHeight="1">
      <c r="A21" s="15">
        <v>20</v>
      </c>
      <c r="B21" s="15">
        <v>28146976</v>
      </c>
      <c r="C21" s="16" t="s">
        <v>65</v>
      </c>
      <c r="D21" s="17">
        <v>40742</v>
      </c>
      <c r="E21" s="18">
        <v>40742</v>
      </c>
      <c r="F21" s="14">
        <v>91</v>
      </c>
      <c r="G21" s="14">
        <v>94</v>
      </c>
      <c r="H21" s="14"/>
      <c r="I21" s="14"/>
      <c r="J21" s="14">
        <v>56</v>
      </c>
      <c r="K21" s="14">
        <v>74</v>
      </c>
      <c r="L21" s="14">
        <v>74</v>
      </c>
      <c r="M21" s="14">
        <v>91</v>
      </c>
      <c r="N21" s="14">
        <f>F21+G21+K21+L21+M21</f>
        <v>424</v>
      </c>
      <c r="O21" s="14">
        <v>20</v>
      </c>
      <c r="P21" s="14">
        <f t="shared" si="0"/>
        <v>84.8</v>
      </c>
      <c r="R21" s="11">
        <v>1</v>
      </c>
    </row>
    <row r="22" spans="1:18" ht="19.899999999999999" customHeight="1">
      <c r="A22" s="15">
        <v>21</v>
      </c>
      <c r="B22" s="15">
        <v>28146988</v>
      </c>
      <c r="C22" s="16" t="s">
        <v>76</v>
      </c>
      <c r="D22" s="17"/>
      <c r="E22" s="18"/>
      <c r="F22" s="14">
        <v>83</v>
      </c>
      <c r="G22" s="14">
        <v>93</v>
      </c>
      <c r="H22" s="14"/>
      <c r="I22" s="14"/>
      <c r="J22" s="14">
        <v>49</v>
      </c>
      <c r="K22" s="14">
        <v>68</v>
      </c>
      <c r="L22" s="14">
        <v>91</v>
      </c>
      <c r="M22" s="14">
        <v>89</v>
      </c>
      <c r="N22" s="14">
        <f>F22+G22+K22+L22+M22</f>
        <v>424</v>
      </c>
      <c r="O22" s="14">
        <v>21</v>
      </c>
      <c r="P22" s="14">
        <f t="shared" si="0"/>
        <v>84.8</v>
      </c>
      <c r="R22" s="11">
        <v>1</v>
      </c>
    </row>
    <row r="23" spans="1:18" ht="19.899999999999999" customHeight="1">
      <c r="A23" s="15">
        <v>22</v>
      </c>
      <c r="B23" s="15">
        <v>28146974</v>
      </c>
      <c r="C23" s="16" t="s">
        <v>63</v>
      </c>
      <c r="D23" s="19">
        <v>40520</v>
      </c>
      <c r="E23" s="20">
        <v>40520</v>
      </c>
      <c r="F23" s="14">
        <v>95</v>
      </c>
      <c r="G23" s="14"/>
      <c r="H23" s="14">
        <v>80</v>
      </c>
      <c r="I23" s="14"/>
      <c r="J23" s="14">
        <v>46</v>
      </c>
      <c r="K23" s="14">
        <v>72</v>
      </c>
      <c r="L23" s="14">
        <v>79</v>
      </c>
      <c r="M23" s="14">
        <v>95</v>
      </c>
      <c r="N23" s="14">
        <f>F23+H23+K23+L23+M23</f>
        <v>421</v>
      </c>
      <c r="O23" s="14">
        <v>22</v>
      </c>
      <c r="P23" s="14">
        <f t="shared" si="0"/>
        <v>84.2</v>
      </c>
      <c r="R23" s="11">
        <v>1</v>
      </c>
    </row>
    <row r="24" spans="1:18" ht="19.899999999999999" customHeight="1">
      <c r="A24" s="15">
        <v>23</v>
      </c>
      <c r="B24" s="15">
        <v>28146983</v>
      </c>
      <c r="C24" s="16" t="s">
        <v>71</v>
      </c>
      <c r="D24" s="19">
        <v>40560</v>
      </c>
      <c r="E24" s="20">
        <v>40560</v>
      </c>
      <c r="F24" s="14">
        <v>92</v>
      </c>
      <c r="G24" s="14">
        <v>91</v>
      </c>
      <c r="H24" s="14"/>
      <c r="I24" s="14"/>
      <c r="J24" s="14">
        <v>45</v>
      </c>
      <c r="K24" s="14">
        <v>52</v>
      </c>
      <c r="L24" s="14">
        <v>89</v>
      </c>
      <c r="M24" s="14">
        <v>95</v>
      </c>
      <c r="N24" s="14">
        <f t="shared" ref="N24:N30" si="2">F24+G24+K24+L24+M24</f>
        <v>419</v>
      </c>
      <c r="O24" s="14">
        <v>23</v>
      </c>
      <c r="P24" s="14">
        <f t="shared" si="0"/>
        <v>83.8</v>
      </c>
      <c r="R24" s="11">
        <v>1</v>
      </c>
    </row>
    <row r="25" spans="1:18" ht="19.899999999999999" customHeight="1">
      <c r="A25" s="15">
        <v>24</v>
      </c>
      <c r="B25" s="15">
        <v>28147025</v>
      </c>
      <c r="C25" s="16" t="s">
        <v>109</v>
      </c>
      <c r="D25" s="19">
        <v>40163</v>
      </c>
      <c r="E25" s="20">
        <v>40163</v>
      </c>
      <c r="F25" s="14">
        <v>84</v>
      </c>
      <c r="G25" s="14">
        <v>84</v>
      </c>
      <c r="H25" s="14"/>
      <c r="I25" s="14"/>
      <c r="J25" s="14">
        <v>59</v>
      </c>
      <c r="K25" s="14">
        <v>71</v>
      </c>
      <c r="L25" s="14">
        <v>85</v>
      </c>
      <c r="M25" s="14">
        <v>94</v>
      </c>
      <c r="N25" s="14">
        <f t="shared" si="2"/>
        <v>418</v>
      </c>
      <c r="O25" s="14">
        <v>24</v>
      </c>
      <c r="P25" s="14">
        <f t="shared" si="0"/>
        <v>83.6</v>
      </c>
      <c r="R25" s="11">
        <v>1</v>
      </c>
    </row>
    <row r="26" spans="1:18" ht="19.899999999999999" customHeight="1">
      <c r="A26" s="15">
        <v>25</v>
      </c>
      <c r="B26" s="15">
        <v>28147015</v>
      </c>
      <c r="C26" s="16" t="s">
        <v>99</v>
      </c>
      <c r="D26" s="19">
        <v>40322</v>
      </c>
      <c r="E26" s="20">
        <v>40322</v>
      </c>
      <c r="F26" s="14">
        <v>88</v>
      </c>
      <c r="G26" s="14">
        <v>97</v>
      </c>
      <c r="H26" s="14"/>
      <c r="I26" s="14"/>
      <c r="J26" s="14">
        <v>49</v>
      </c>
      <c r="K26" s="14">
        <v>63</v>
      </c>
      <c r="L26" s="14">
        <v>86</v>
      </c>
      <c r="M26" s="14">
        <v>82</v>
      </c>
      <c r="N26" s="14">
        <f t="shared" si="2"/>
        <v>416</v>
      </c>
      <c r="O26" s="14">
        <v>25</v>
      </c>
      <c r="P26" s="14">
        <f t="shared" si="0"/>
        <v>83.2</v>
      </c>
      <c r="R26" s="11">
        <v>1</v>
      </c>
    </row>
    <row r="27" spans="1:18" ht="19.899999999999999" customHeight="1">
      <c r="A27" s="15">
        <v>26</v>
      </c>
      <c r="B27" s="15">
        <v>28147000</v>
      </c>
      <c r="C27" s="16" t="s">
        <v>88</v>
      </c>
      <c r="D27" s="17">
        <v>40470</v>
      </c>
      <c r="E27" s="18">
        <v>40470</v>
      </c>
      <c r="F27" s="14">
        <v>87</v>
      </c>
      <c r="G27" s="14">
        <v>89</v>
      </c>
      <c r="H27" s="14"/>
      <c r="I27" s="14"/>
      <c r="J27" s="14">
        <v>52</v>
      </c>
      <c r="K27" s="14">
        <v>58</v>
      </c>
      <c r="L27" s="14">
        <v>89</v>
      </c>
      <c r="M27" s="14">
        <v>92</v>
      </c>
      <c r="N27" s="14">
        <f t="shared" si="2"/>
        <v>415</v>
      </c>
      <c r="O27" s="14">
        <v>26</v>
      </c>
      <c r="P27" s="14">
        <f t="shared" si="0"/>
        <v>83</v>
      </c>
      <c r="R27" s="11">
        <v>1</v>
      </c>
    </row>
    <row r="28" spans="1:18" ht="19.899999999999999" customHeight="1">
      <c r="A28" s="15">
        <v>27</v>
      </c>
      <c r="B28" s="15">
        <v>28147021</v>
      </c>
      <c r="C28" s="16" t="s">
        <v>105</v>
      </c>
      <c r="D28" s="19">
        <v>40624</v>
      </c>
      <c r="E28" s="20">
        <v>40624</v>
      </c>
      <c r="F28" s="14">
        <v>93</v>
      </c>
      <c r="G28" s="14">
        <v>85</v>
      </c>
      <c r="H28" s="14"/>
      <c r="I28" s="14"/>
      <c r="J28" s="14">
        <v>39</v>
      </c>
      <c r="K28" s="14">
        <v>56</v>
      </c>
      <c r="L28" s="14">
        <v>85</v>
      </c>
      <c r="M28" s="14">
        <v>95</v>
      </c>
      <c r="N28" s="14">
        <f t="shared" si="2"/>
        <v>414</v>
      </c>
      <c r="O28" s="14">
        <v>27</v>
      </c>
      <c r="P28" s="14">
        <f t="shared" si="0"/>
        <v>82.8</v>
      </c>
      <c r="R28" s="11">
        <v>1</v>
      </c>
    </row>
    <row r="29" spans="1:18" ht="19.899999999999999" customHeight="1">
      <c r="A29" s="15">
        <v>28</v>
      </c>
      <c r="B29" s="15">
        <v>28146979</v>
      </c>
      <c r="C29" s="16" t="s">
        <v>67</v>
      </c>
      <c r="D29" s="17">
        <v>40722</v>
      </c>
      <c r="E29" s="18">
        <v>40722</v>
      </c>
      <c r="F29" s="14">
        <v>84</v>
      </c>
      <c r="G29" s="14">
        <v>83</v>
      </c>
      <c r="H29" s="14"/>
      <c r="I29" s="14"/>
      <c r="J29" s="14">
        <v>48</v>
      </c>
      <c r="K29" s="14">
        <v>58</v>
      </c>
      <c r="L29" s="14">
        <v>92</v>
      </c>
      <c r="M29" s="14">
        <v>92</v>
      </c>
      <c r="N29" s="14">
        <f t="shared" si="2"/>
        <v>409</v>
      </c>
      <c r="O29" s="14">
        <v>28</v>
      </c>
      <c r="P29" s="14">
        <f t="shared" si="0"/>
        <v>81.8</v>
      </c>
      <c r="R29" s="11">
        <v>1</v>
      </c>
    </row>
    <row r="30" spans="1:18" ht="19.899999999999999" customHeight="1">
      <c r="A30" s="15">
        <v>29</v>
      </c>
      <c r="B30" s="15">
        <v>28146980</v>
      </c>
      <c r="C30" s="16" t="s">
        <v>68</v>
      </c>
      <c r="D30" s="19">
        <v>40332</v>
      </c>
      <c r="E30" s="20">
        <v>40332</v>
      </c>
      <c r="F30" s="14">
        <v>87</v>
      </c>
      <c r="G30" s="14">
        <v>86</v>
      </c>
      <c r="H30" s="14"/>
      <c r="I30" s="14"/>
      <c r="J30" s="14">
        <v>33</v>
      </c>
      <c r="K30" s="14">
        <v>56</v>
      </c>
      <c r="L30" s="14">
        <v>87</v>
      </c>
      <c r="M30" s="14">
        <v>93</v>
      </c>
      <c r="N30" s="14">
        <f t="shared" si="2"/>
        <v>409</v>
      </c>
      <c r="O30" s="14">
        <v>29</v>
      </c>
      <c r="P30" s="14">
        <f t="shared" si="0"/>
        <v>81.8</v>
      </c>
      <c r="R30" s="11">
        <v>1</v>
      </c>
    </row>
    <row r="31" spans="1:18" ht="19.899999999999999" customHeight="1">
      <c r="A31" s="15">
        <v>30</v>
      </c>
      <c r="B31" s="15">
        <v>28146972</v>
      </c>
      <c r="C31" s="16" t="s">
        <v>58</v>
      </c>
      <c r="D31" s="17">
        <v>40607</v>
      </c>
      <c r="E31" s="18">
        <v>40607</v>
      </c>
      <c r="F31" s="14">
        <v>90</v>
      </c>
      <c r="G31" s="14">
        <v>0</v>
      </c>
      <c r="H31" s="14">
        <v>78</v>
      </c>
      <c r="I31" s="14">
        <v>0</v>
      </c>
      <c r="J31" s="14">
        <v>85</v>
      </c>
      <c r="K31" s="14">
        <v>76</v>
      </c>
      <c r="L31" s="14">
        <v>79</v>
      </c>
      <c r="M31" s="14">
        <v>0</v>
      </c>
      <c r="N31" s="14">
        <f>SUM(F31:M31)</f>
        <v>408</v>
      </c>
      <c r="O31" s="14">
        <v>30</v>
      </c>
      <c r="P31" s="14">
        <f t="shared" si="0"/>
        <v>81.599999999999994</v>
      </c>
      <c r="R31" s="11">
        <v>1</v>
      </c>
    </row>
    <row r="32" spans="1:18" ht="19.899999999999999" customHeight="1">
      <c r="A32" s="15">
        <v>31</v>
      </c>
      <c r="B32" s="15">
        <v>28146973</v>
      </c>
      <c r="C32" s="16" t="s">
        <v>62</v>
      </c>
      <c r="D32" s="17">
        <v>40484</v>
      </c>
      <c r="E32" s="18">
        <v>40484</v>
      </c>
      <c r="F32" s="14">
        <v>91</v>
      </c>
      <c r="G32" s="14">
        <v>78</v>
      </c>
      <c r="H32" s="14"/>
      <c r="I32" s="14"/>
      <c r="J32" s="14">
        <v>46</v>
      </c>
      <c r="K32" s="14">
        <v>60</v>
      </c>
      <c r="L32" s="14">
        <v>83</v>
      </c>
      <c r="M32" s="14">
        <v>93</v>
      </c>
      <c r="N32" s="14">
        <f>F32+G32+K32+L32+M32</f>
        <v>405</v>
      </c>
      <c r="O32" s="14">
        <v>31</v>
      </c>
      <c r="P32" s="14">
        <f t="shared" si="0"/>
        <v>81</v>
      </c>
      <c r="R32" s="11">
        <v>1</v>
      </c>
    </row>
    <row r="33" spans="1:19" ht="19.899999999999999" customHeight="1">
      <c r="A33" s="15">
        <v>32</v>
      </c>
      <c r="B33" s="15">
        <v>28146998</v>
      </c>
      <c r="C33" s="16" t="s">
        <v>86</v>
      </c>
      <c r="D33" s="17">
        <v>40427</v>
      </c>
      <c r="E33" s="18">
        <v>40427</v>
      </c>
      <c r="F33" s="14">
        <v>82</v>
      </c>
      <c r="G33" s="14">
        <v>78</v>
      </c>
      <c r="H33" s="14"/>
      <c r="I33" s="14"/>
      <c r="J33" s="14">
        <v>54</v>
      </c>
      <c r="K33" s="14">
        <v>61</v>
      </c>
      <c r="L33" s="14">
        <v>91</v>
      </c>
      <c r="M33" s="14">
        <v>91</v>
      </c>
      <c r="N33" s="14">
        <f>F33+G33+K33+L33+M33</f>
        <v>403</v>
      </c>
      <c r="O33" s="14">
        <v>32</v>
      </c>
      <c r="P33" s="14">
        <f t="shared" si="0"/>
        <v>80.600000000000009</v>
      </c>
      <c r="R33" s="11">
        <v>1</v>
      </c>
    </row>
    <row r="34" spans="1:19" ht="19.899999999999999" customHeight="1">
      <c r="A34" s="15">
        <v>33</v>
      </c>
      <c r="B34" s="15">
        <v>28146990</v>
      </c>
      <c r="C34" s="16" t="s">
        <v>78</v>
      </c>
      <c r="D34" s="19">
        <v>40069</v>
      </c>
      <c r="E34" s="20">
        <v>40069</v>
      </c>
      <c r="F34" s="14">
        <v>82</v>
      </c>
      <c r="G34" s="14">
        <v>94</v>
      </c>
      <c r="H34" s="14"/>
      <c r="I34" s="14"/>
      <c r="J34" s="14">
        <v>44</v>
      </c>
      <c r="K34" s="14">
        <v>65</v>
      </c>
      <c r="L34" s="14">
        <v>78</v>
      </c>
      <c r="M34" s="14">
        <v>82</v>
      </c>
      <c r="N34" s="14">
        <f>F34+G34+K34+L34+M34</f>
        <v>401</v>
      </c>
      <c r="O34" s="14">
        <v>33</v>
      </c>
      <c r="P34" s="14">
        <f t="shared" si="0"/>
        <v>80.2</v>
      </c>
      <c r="S34" s="11">
        <v>1</v>
      </c>
    </row>
    <row r="35" spans="1:19" ht="19.899999999999999" customHeight="1">
      <c r="A35" s="15">
        <v>34</v>
      </c>
      <c r="B35" s="15">
        <v>28147026</v>
      </c>
      <c r="C35" s="16" t="s">
        <v>110</v>
      </c>
      <c r="D35" s="19">
        <v>40484</v>
      </c>
      <c r="E35" s="20">
        <v>40484</v>
      </c>
      <c r="F35" s="14">
        <v>88</v>
      </c>
      <c r="G35" s="14">
        <v>93</v>
      </c>
      <c r="H35" s="14"/>
      <c r="I35" s="14"/>
      <c r="J35" s="14">
        <v>61</v>
      </c>
      <c r="K35" s="14">
        <v>51</v>
      </c>
      <c r="L35" s="14">
        <v>69</v>
      </c>
      <c r="M35" s="14">
        <v>89</v>
      </c>
      <c r="N35" s="14">
        <f>F35+G35+J35+L35+M35</f>
        <v>400</v>
      </c>
      <c r="O35" s="14">
        <v>34</v>
      </c>
      <c r="P35" s="14">
        <f t="shared" si="0"/>
        <v>80</v>
      </c>
      <c r="S35" s="11">
        <v>1</v>
      </c>
    </row>
    <row r="36" spans="1:19" ht="19.899999999999999" customHeight="1">
      <c r="A36" s="15">
        <v>35</v>
      </c>
      <c r="B36" s="15">
        <v>28146996</v>
      </c>
      <c r="C36" s="16" t="s">
        <v>84</v>
      </c>
      <c r="D36" s="19">
        <v>40327</v>
      </c>
      <c r="E36" s="20">
        <v>40327</v>
      </c>
      <c r="F36" s="14">
        <v>86</v>
      </c>
      <c r="G36" s="14">
        <v>78</v>
      </c>
      <c r="H36" s="14"/>
      <c r="I36" s="14"/>
      <c r="J36" s="14">
        <v>57</v>
      </c>
      <c r="K36" s="14">
        <v>57</v>
      </c>
      <c r="L36" s="14">
        <v>91</v>
      </c>
      <c r="M36" s="14">
        <v>87</v>
      </c>
      <c r="N36" s="14">
        <f>F36+G36+J36+L36+M36</f>
        <v>399</v>
      </c>
      <c r="O36" s="14">
        <v>35</v>
      </c>
      <c r="P36" s="14">
        <f t="shared" si="0"/>
        <v>79.800000000000011</v>
      </c>
      <c r="S36" s="11">
        <v>1</v>
      </c>
    </row>
    <row r="37" spans="1:19" ht="19.899999999999999" customHeight="1">
      <c r="A37" s="15">
        <v>36</v>
      </c>
      <c r="B37" s="15">
        <v>28147016</v>
      </c>
      <c r="C37" s="16" t="s">
        <v>100</v>
      </c>
      <c r="D37" s="19">
        <v>40214</v>
      </c>
      <c r="E37" s="20">
        <v>40214</v>
      </c>
      <c r="F37" s="14">
        <v>89</v>
      </c>
      <c r="G37" s="14">
        <v>93</v>
      </c>
      <c r="H37" s="14"/>
      <c r="I37" s="14"/>
      <c r="J37" s="14">
        <v>47</v>
      </c>
      <c r="K37" s="14">
        <v>43</v>
      </c>
      <c r="L37" s="14">
        <v>74</v>
      </c>
      <c r="M37" s="14">
        <v>92</v>
      </c>
      <c r="N37" s="14">
        <f>F37+G37+J37+L37+M37</f>
        <v>395</v>
      </c>
      <c r="O37" s="14">
        <v>36</v>
      </c>
      <c r="P37" s="14">
        <f t="shared" si="0"/>
        <v>79</v>
      </c>
      <c r="S37" s="11">
        <v>1</v>
      </c>
    </row>
    <row r="38" spans="1:19" ht="19.899999999999999" customHeight="1">
      <c r="A38" s="15">
        <v>37</v>
      </c>
      <c r="B38" s="15">
        <v>28147024</v>
      </c>
      <c r="C38" s="16" t="s">
        <v>108</v>
      </c>
      <c r="D38" s="17"/>
      <c r="E38" s="18"/>
      <c r="F38" s="14">
        <v>86</v>
      </c>
      <c r="G38" s="14">
        <v>88</v>
      </c>
      <c r="H38" s="14"/>
      <c r="I38" s="14"/>
      <c r="J38" s="14">
        <v>51</v>
      </c>
      <c r="K38" s="14">
        <v>47</v>
      </c>
      <c r="L38" s="14">
        <v>81</v>
      </c>
      <c r="M38" s="14">
        <v>84</v>
      </c>
      <c r="N38" s="14">
        <f>F38+G38+J38+L38+M38</f>
        <v>390</v>
      </c>
      <c r="O38" s="14">
        <v>37</v>
      </c>
      <c r="P38" s="14">
        <f t="shared" si="0"/>
        <v>78</v>
      </c>
      <c r="S38" s="11">
        <v>1</v>
      </c>
    </row>
    <row r="39" spans="1:19" ht="19.899999999999999" customHeight="1">
      <c r="A39" s="15">
        <v>38</v>
      </c>
      <c r="B39" s="15">
        <v>28146975</v>
      </c>
      <c r="C39" s="16" t="s">
        <v>64</v>
      </c>
      <c r="D39" s="19">
        <v>40307</v>
      </c>
      <c r="E39" s="20">
        <v>40307</v>
      </c>
      <c r="F39" s="14">
        <v>84</v>
      </c>
      <c r="G39" s="14">
        <v>74</v>
      </c>
      <c r="H39" s="14"/>
      <c r="I39" s="14"/>
      <c r="J39" s="14">
        <v>49</v>
      </c>
      <c r="K39" s="14">
        <v>59</v>
      </c>
      <c r="L39" s="14">
        <v>79</v>
      </c>
      <c r="M39" s="14">
        <v>93</v>
      </c>
      <c r="N39" s="14">
        <f>F39+G39+K39+L39+M39</f>
        <v>389</v>
      </c>
      <c r="O39" s="14">
        <v>38</v>
      </c>
      <c r="P39" s="14">
        <f t="shared" si="0"/>
        <v>77.8</v>
      </c>
      <c r="S39" s="11">
        <v>1</v>
      </c>
    </row>
    <row r="40" spans="1:19" ht="19.899999999999999" customHeight="1">
      <c r="A40" s="15">
        <v>39</v>
      </c>
      <c r="B40" s="15">
        <v>28147027</v>
      </c>
      <c r="C40" s="16" t="s">
        <v>111</v>
      </c>
      <c r="D40" s="19">
        <v>40228</v>
      </c>
      <c r="E40" s="20">
        <v>40228</v>
      </c>
      <c r="F40" s="14">
        <v>84</v>
      </c>
      <c r="G40" s="14">
        <v>93</v>
      </c>
      <c r="H40" s="14"/>
      <c r="I40" s="14"/>
      <c r="J40" s="14">
        <v>61</v>
      </c>
      <c r="K40" s="14">
        <v>55</v>
      </c>
      <c r="L40" s="14">
        <v>70</v>
      </c>
      <c r="M40" s="14">
        <v>80</v>
      </c>
      <c r="N40" s="14">
        <f>F40+G40+J40+L40+M40</f>
        <v>388</v>
      </c>
      <c r="O40" s="14">
        <v>39</v>
      </c>
      <c r="P40" s="14">
        <f t="shared" si="0"/>
        <v>77.600000000000009</v>
      </c>
      <c r="S40" s="11">
        <v>1</v>
      </c>
    </row>
    <row r="41" spans="1:19" ht="19.899999999999999" customHeight="1">
      <c r="A41" s="15">
        <v>40</v>
      </c>
      <c r="B41" s="15">
        <v>28146993</v>
      </c>
      <c r="C41" s="16" t="s">
        <v>81</v>
      </c>
      <c r="D41" s="19">
        <v>40428</v>
      </c>
      <c r="E41" s="20">
        <v>40428</v>
      </c>
      <c r="F41" s="14">
        <v>83</v>
      </c>
      <c r="G41" s="14">
        <v>74</v>
      </c>
      <c r="H41" s="14"/>
      <c r="I41" s="14"/>
      <c r="J41" s="14">
        <v>43</v>
      </c>
      <c r="K41" s="14">
        <v>41</v>
      </c>
      <c r="L41" s="14">
        <v>93</v>
      </c>
      <c r="M41" s="14">
        <v>91</v>
      </c>
      <c r="N41" s="14">
        <f>F41+G41+J41+L41+M41</f>
        <v>384</v>
      </c>
      <c r="O41" s="14">
        <v>40</v>
      </c>
      <c r="P41" s="14">
        <f t="shared" si="0"/>
        <v>76.8</v>
      </c>
      <c r="S41" s="11">
        <v>1</v>
      </c>
    </row>
    <row r="42" spans="1:19" ht="19.899999999999999" customHeight="1">
      <c r="A42" s="15">
        <v>41</v>
      </c>
      <c r="B42" s="15">
        <v>28146997</v>
      </c>
      <c r="C42" s="16" t="s">
        <v>85</v>
      </c>
      <c r="D42" s="19">
        <v>40186</v>
      </c>
      <c r="E42" s="20">
        <v>40186</v>
      </c>
      <c r="F42" s="14">
        <v>85</v>
      </c>
      <c r="G42" s="14"/>
      <c r="H42" s="14">
        <v>64</v>
      </c>
      <c r="I42" s="14"/>
      <c r="J42" s="14">
        <v>43</v>
      </c>
      <c r="K42" s="14">
        <v>62</v>
      </c>
      <c r="L42" s="14">
        <v>73</v>
      </c>
      <c r="M42" s="14">
        <v>97</v>
      </c>
      <c r="N42" s="14">
        <f>F42+H42+K42+L42+M42</f>
        <v>381</v>
      </c>
      <c r="O42" s="14">
        <v>41</v>
      </c>
      <c r="P42" s="14">
        <f t="shared" si="0"/>
        <v>76.2</v>
      </c>
      <c r="S42" s="11">
        <v>1</v>
      </c>
    </row>
    <row r="43" spans="1:19" ht="19.899999999999999" customHeight="1">
      <c r="A43" s="15">
        <v>42</v>
      </c>
      <c r="B43" s="15">
        <v>28147003</v>
      </c>
      <c r="C43" s="16" t="s">
        <v>91</v>
      </c>
      <c r="D43" s="19">
        <v>40241</v>
      </c>
      <c r="E43" s="20">
        <v>40241</v>
      </c>
      <c r="F43" s="14">
        <v>78</v>
      </c>
      <c r="G43" s="14">
        <v>76</v>
      </c>
      <c r="H43" s="14"/>
      <c r="I43" s="14"/>
      <c r="J43" s="14">
        <v>42</v>
      </c>
      <c r="K43" s="14">
        <v>46</v>
      </c>
      <c r="L43" s="14">
        <v>79</v>
      </c>
      <c r="M43" s="14">
        <v>93</v>
      </c>
      <c r="N43" s="14">
        <f>F43+G43+K43+L43+M43</f>
        <v>372</v>
      </c>
      <c r="O43" s="14">
        <v>42</v>
      </c>
      <c r="P43" s="14">
        <f t="shared" si="0"/>
        <v>74.400000000000006</v>
      </c>
      <c r="S43" s="11">
        <v>1</v>
      </c>
    </row>
    <row r="44" spans="1:19" ht="19.899999999999999" customHeight="1">
      <c r="A44" s="15">
        <v>43</v>
      </c>
      <c r="B44" s="15">
        <v>28147013</v>
      </c>
      <c r="C44" s="16" t="s">
        <v>122</v>
      </c>
      <c r="D44" s="19">
        <v>40197</v>
      </c>
      <c r="E44" s="20">
        <v>40197</v>
      </c>
      <c r="F44" s="14">
        <v>81</v>
      </c>
      <c r="G44" s="14">
        <v>82</v>
      </c>
      <c r="H44" s="14"/>
      <c r="I44" s="14"/>
      <c r="J44" s="14">
        <v>45</v>
      </c>
      <c r="K44" s="14">
        <v>49</v>
      </c>
      <c r="L44" s="14">
        <v>73</v>
      </c>
      <c r="M44" s="14">
        <v>84</v>
      </c>
      <c r="N44" s="14">
        <f>F44+G44+K44+L44+M44</f>
        <v>369</v>
      </c>
      <c r="O44" s="14">
        <v>43</v>
      </c>
      <c r="P44" s="14">
        <f t="shared" si="0"/>
        <v>73.8</v>
      </c>
      <c r="S44" s="11">
        <v>1</v>
      </c>
    </row>
    <row r="45" spans="1:19" ht="19.899999999999999" customHeight="1">
      <c r="A45" s="15">
        <v>44</v>
      </c>
      <c r="B45" s="15">
        <v>28147005</v>
      </c>
      <c r="C45" s="16" t="s">
        <v>56</v>
      </c>
      <c r="D45" s="19">
        <v>40566</v>
      </c>
      <c r="E45" s="20">
        <v>40566</v>
      </c>
      <c r="F45" s="14">
        <v>84</v>
      </c>
      <c r="G45" s="14">
        <v>77</v>
      </c>
      <c r="H45" s="14"/>
      <c r="I45" s="14"/>
      <c r="J45" s="14">
        <v>46</v>
      </c>
      <c r="K45" s="14">
        <v>44</v>
      </c>
      <c r="L45" s="14">
        <v>69</v>
      </c>
      <c r="M45" s="14">
        <v>92</v>
      </c>
      <c r="N45" s="14">
        <f>F45+G45+J45+L45+M45</f>
        <v>368</v>
      </c>
      <c r="O45" s="14">
        <v>44</v>
      </c>
      <c r="P45" s="14">
        <f t="shared" si="0"/>
        <v>73.599999999999994</v>
      </c>
      <c r="S45" s="11">
        <v>1</v>
      </c>
    </row>
    <row r="46" spans="1:19" ht="19.899999999999999" customHeight="1">
      <c r="A46" s="15">
        <v>45</v>
      </c>
      <c r="B46" s="15">
        <v>28146977</v>
      </c>
      <c r="C46" s="16" t="s">
        <v>66</v>
      </c>
      <c r="D46" s="19">
        <v>40335</v>
      </c>
      <c r="E46" s="20">
        <v>40335</v>
      </c>
      <c r="F46" s="14">
        <v>84</v>
      </c>
      <c r="G46" s="14">
        <v>70</v>
      </c>
      <c r="H46" s="14"/>
      <c r="I46" s="14"/>
      <c r="J46" s="14">
        <v>44</v>
      </c>
      <c r="K46" s="14">
        <v>51</v>
      </c>
      <c r="L46" s="14">
        <v>75</v>
      </c>
      <c r="M46" s="14">
        <v>86</v>
      </c>
      <c r="N46" s="14">
        <f>F46+G46+K46+L46+M46</f>
        <v>366</v>
      </c>
      <c r="O46" s="14">
        <v>45</v>
      </c>
      <c r="P46" s="14">
        <f t="shared" si="0"/>
        <v>73.2</v>
      </c>
      <c r="S46" s="11">
        <v>1</v>
      </c>
    </row>
    <row r="47" spans="1:19" ht="19.899999999999999" customHeight="1">
      <c r="A47" s="15">
        <v>46</v>
      </c>
      <c r="B47" s="15">
        <v>28146984</v>
      </c>
      <c r="C47" s="16" t="s">
        <v>72</v>
      </c>
      <c r="D47" s="19">
        <v>40332</v>
      </c>
      <c r="E47" s="20">
        <v>40332</v>
      </c>
      <c r="F47" s="14">
        <v>87</v>
      </c>
      <c r="G47" s="14"/>
      <c r="H47" s="14">
        <v>65</v>
      </c>
      <c r="I47" s="14"/>
      <c r="J47" s="14">
        <v>43</v>
      </c>
      <c r="K47" s="14">
        <v>46</v>
      </c>
      <c r="L47" s="14">
        <v>77</v>
      </c>
      <c r="M47" s="14">
        <v>91</v>
      </c>
      <c r="N47" s="14">
        <f>F47+H47+K47+L47+M47</f>
        <v>366</v>
      </c>
      <c r="O47" s="14">
        <v>46</v>
      </c>
      <c r="P47" s="14">
        <f t="shared" si="0"/>
        <v>73.2</v>
      </c>
      <c r="S47" s="11">
        <v>1</v>
      </c>
    </row>
    <row r="48" spans="1:19" ht="19.899999999999999" customHeight="1">
      <c r="A48" s="15">
        <v>47</v>
      </c>
      <c r="B48" s="15">
        <v>28147006</v>
      </c>
      <c r="C48" s="16" t="s">
        <v>57</v>
      </c>
      <c r="D48" s="17">
        <v>40435</v>
      </c>
      <c r="E48" s="18">
        <v>40435</v>
      </c>
      <c r="F48" s="14">
        <v>84</v>
      </c>
      <c r="G48" s="14">
        <v>75</v>
      </c>
      <c r="H48" s="14"/>
      <c r="I48" s="14"/>
      <c r="J48" s="14">
        <v>46</v>
      </c>
      <c r="K48" s="14">
        <v>53</v>
      </c>
      <c r="L48" s="14">
        <v>70</v>
      </c>
      <c r="M48" s="14">
        <v>84</v>
      </c>
      <c r="N48" s="14">
        <f>F48+G48+K48+L48+M48</f>
        <v>366</v>
      </c>
      <c r="O48" s="14">
        <v>47</v>
      </c>
      <c r="P48" s="14">
        <f t="shared" si="0"/>
        <v>73.2</v>
      </c>
      <c r="S48" s="11">
        <v>1</v>
      </c>
    </row>
    <row r="49" spans="1:19" ht="19.899999999999999" customHeight="1">
      <c r="A49" s="15">
        <v>48</v>
      </c>
      <c r="B49" s="15">
        <v>28147023</v>
      </c>
      <c r="C49" s="16" t="s">
        <v>107</v>
      </c>
      <c r="D49" s="19">
        <v>40478</v>
      </c>
      <c r="E49" s="20">
        <v>40113</v>
      </c>
      <c r="F49" s="14">
        <v>80</v>
      </c>
      <c r="G49" s="14">
        <v>80</v>
      </c>
      <c r="H49" s="14"/>
      <c r="I49" s="14"/>
      <c r="J49" s="14">
        <v>41</v>
      </c>
      <c r="K49" s="14">
        <v>55</v>
      </c>
      <c r="L49" s="14">
        <v>71</v>
      </c>
      <c r="M49" s="14">
        <v>79</v>
      </c>
      <c r="N49" s="14">
        <f>F49+G49+K49+L49+M49</f>
        <v>365</v>
      </c>
      <c r="O49" s="14">
        <v>48</v>
      </c>
      <c r="P49" s="14">
        <f t="shared" si="0"/>
        <v>73</v>
      </c>
      <c r="S49" s="11">
        <v>1</v>
      </c>
    </row>
    <row r="50" spans="1:19" ht="19.899999999999999" customHeight="1">
      <c r="A50" s="15">
        <v>49</v>
      </c>
      <c r="B50" s="15">
        <v>28147019</v>
      </c>
      <c r="C50" s="16" t="s">
        <v>103</v>
      </c>
      <c r="D50" s="19">
        <v>40472</v>
      </c>
      <c r="E50" s="20">
        <v>40472</v>
      </c>
      <c r="F50" s="14">
        <v>79</v>
      </c>
      <c r="G50" s="14">
        <v>77</v>
      </c>
      <c r="H50" s="14"/>
      <c r="I50" s="14"/>
      <c r="J50" s="14">
        <v>44</v>
      </c>
      <c r="K50" s="14">
        <v>53</v>
      </c>
      <c r="L50" s="14">
        <v>67</v>
      </c>
      <c r="M50" s="14">
        <v>87</v>
      </c>
      <c r="N50" s="14">
        <f>F50+G50+K50+L50+M50</f>
        <v>363</v>
      </c>
      <c r="O50" s="14">
        <v>49</v>
      </c>
      <c r="P50" s="14">
        <f t="shared" si="0"/>
        <v>72.599999999999994</v>
      </c>
    </row>
    <row r="51" spans="1:19" ht="19.899999999999999" customHeight="1">
      <c r="A51" s="15">
        <v>50</v>
      </c>
      <c r="B51" s="15">
        <v>28146982</v>
      </c>
      <c r="C51" s="16" t="s">
        <v>70</v>
      </c>
      <c r="D51" s="19">
        <v>40387</v>
      </c>
      <c r="E51" s="20">
        <v>40387</v>
      </c>
      <c r="F51" s="14">
        <v>82</v>
      </c>
      <c r="G51" s="14">
        <v>76</v>
      </c>
      <c r="H51" s="14"/>
      <c r="I51" s="14"/>
      <c r="J51" s="14">
        <v>44</v>
      </c>
      <c r="K51" s="14">
        <v>54</v>
      </c>
      <c r="L51" s="14">
        <v>59</v>
      </c>
      <c r="M51" s="14">
        <v>89</v>
      </c>
      <c r="N51" s="14">
        <f>F51+G51+K51+L51+M51</f>
        <v>360</v>
      </c>
      <c r="O51" s="14">
        <v>50</v>
      </c>
      <c r="P51" s="14">
        <f t="shared" si="0"/>
        <v>72</v>
      </c>
    </row>
    <row r="52" spans="1:19" ht="19.899999999999999" customHeight="1">
      <c r="A52" s="15">
        <v>51</v>
      </c>
      <c r="B52" s="15">
        <v>28147020</v>
      </c>
      <c r="C52" s="16" t="s">
        <v>104</v>
      </c>
      <c r="D52" s="19">
        <v>40308</v>
      </c>
      <c r="E52" s="20">
        <v>40308</v>
      </c>
      <c r="F52" s="14">
        <v>81</v>
      </c>
      <c r="G52" s="14">
        <v>83</v>
      </c>
      <c r="H52" s="14"/>
      <c r="I52" s="14"/>
      <c r="J52" s="14">
        <v>45</v>
      </c>
      <c r="K52" s="14">
        <v>48</v>
      </c>
      <c r="L52" s="14">
        <v>61</v>
      </c>
      <c r="M52" s="14">
        <v>86</v>
      </c>
      <c r="N52" s="14">
        <f>F52+G52+K52+L52+M52</f>
        <v>359</v>
      </c>
      <c r="O52" s="14">
        <v>51</v>
      </c>
      <c r="P52" s="14">
        <f t="shared" si="0"/>
        <v>71.8</v>
      </c>
    </row>
    <row r="53" spans="1:19" ht="19.899999999999999" customHeight="1">
      <c r="A53" s="15">
        <v>52</v>
      </c>
      <c r="B53" s="15">
        <v>28147001</v>
      </c>
      <c r="C53" s="16" t="s">
        <v>89</v>
      </c>
      <c r="D53" s="19">
        <v>40421</v>
      </c>
      <c r="E53" s="20">
        <v>40421</v>
      </c>
      <c r="F53" s="14">
        <v>74</v>
      </c>
      <c r="G53" s="14">
        <v>77</v>
      </c>
      <c r="H53" s="14"/>
      <c r="I53" s="14"/>
      <c r="J53" s="14">
        <v>48</v>
      </c>
      <c r="K53" s="14">
        <v>44</v>
      </c>
      <c r="L53" s="14">
        <v>76</v>
      </c>
      <c r="M53" s="14">
        <v>74</v>
      </c>
      <c r="N53" s="14">
        <f>F53+G53+J53+L53+M53</f>
        <v>349</v>
      </c>
      <c r="O53" s="14">
        <v>52</v>
      </c>
      <c r="P53" s="14">
        <f t="shared" si="0"/>
        <v>69.8</v>
      </c>
    </row>
    <row r="54" spans="1:19" ht="19.899999999999999" customHeight="1">
      <c r="A54" s="15">
        <v>53</v>
      </c>
      <c r="B54" s="15">
        <v>28146985</v>
      </c>
      <c r="C54" s="16" t="s">
        <v>73</v>
      </c>
      <c r="D54" s="17">
        <v>40260</v>
      </c>
      <c r="E54" s="18">
        <v>40260</v>
      </c>
      <c r="F54" s="14">
        <v>72</v>
      </c>
      <c r="G54" s="14"/>
      <c r="H54" s="14">
        <v>58</v>
      </c>
      <c r="I54" s="14"/>
      <c r="J54" s="14">
        <v>50</v>
      </c>
      <c r="K54" s="14">
        <v>51</v>
      </c>
      <c r="L54" s="14">
        <v>80</v>
      </c>
      <c r="M54" s="14">
        <v>87</v>
      </c>
      <c r="N54" s="14">
        <f>F54+H54+K54+L54+M54</f>
        <v>348</v>
      </c>
      <c r="O54" s="14">
        <v>53</v>
      </c>
      <c r="P54" s="14">
        <f t="shared" si="0"/>
        <v>69.599999999999994</v>
      </c>
    </row>
    <row r="55" spans="1:19" ht="19.899999999999999" customHeight="1">
      <c r="A55" s="15">
        <v>54</v>
      </c>
      <c r="B55" s="15">
        <v>28147012</v>
      </c>
      <c r="C55" s="16" t="s">
        <v>97</v>
      </c>
      <c r="D55" s="19">
        <v>40097</v>
      </c>
      <c r="E55" s="20">
        <v>40097</v>
      </c>
      <c r="F55" s="14">
        <v>81</v>
      </c>
      <c r="G55" s="14"/>
      <c r="H55" s="14">
        <v>55</v>
      </c>
      <c r="I55" s="14"/>
      <c r="J55" s="14">
        <v>39</v>
      </c>
      <c r="K55" s="14">
        <v>55</v>
      </c>
      <c r="L55" s="14">
        <v>72</v>
      </c>
      <c r="M55" s="14">
        <v>83</v>
      </c>
      <c r="N55" s="14">
        <f>F55+H55+K55+L55+M55</f>
        <v>346</v>
      </c>
      <c r="O55" s="14">
        <v>54</v>
      </c>
      <c r="P55" s="14">
        <f t="shared" si="0"/>
        <v>69.199999999999989</v>
      </c>
    </row>
    <row r="56" spans="1:19" ht="19.899999999999999" customHeight="1">
      <c r="A56" s="15">
        <v>55</v>
      </c>
      <c r="B56" s="15">
        <v>28146981</v>
      </c>
      <c r="C56" s="16" t="s">
        <v>69</v>
      </c>
      <c r="D56" s="19">
        <v>40448</v>
      </c>
      <c r="E56" s="20">
        <v>40448</v>
      </c>
      <c r="F56" s="14">
        <v>74</v>
      </c>
      <c r="G56" s="14">
        <v>66</v>
      </c>
      <c r="H56" s="14"/>
      <c r="I56" s="14"/>
      <c r="J56" s="14">
        <v>33</v>
      </c>
      <c r="K56" s="14">
        <v>48</v>
      </c>
      <c r="L56" s="14">
        <v>66</v>
      </c>
      <c r="M56" s="14">
        <v>91</v>
      </c>
      <c r="N56" s="14">
        <f>F56+G56+K56+L56+M56</f>
        <v>345</v>
      </c>
      <c r="O56" s="14">
        <v>55</v>
      </c>
      <c r="P56" s="14">
        <f t="shared" si="0"/>
        <v>69</v>
      </c>
    </row>
    <row r="57" spans="1:19" ht="19.899999999999999" customHeight="1">
      <c r="A57" s="15">
        <v>56</v>
      </c>
      <c r="B57" s="15">
        <v>28147004</v>
      </c>
      <c r="C57" s="16" t="s">
        <v>55</v>
      </c>
      <c r="D57" s="19">
        <v>40287</v>
      </c>
      <c r="E57" s="20">
        <v>40287</v>
      </c>
      <c r="F57" s="14">
        <v>69</v>
      </c>
      <c r="G57" s="14">
        <v>75</v>
      </c>
      <c r="H57" s="14"/>
      <c r="I57" s="14"/>
      <c r="J57" s="14">
        <v>41</v>
      </c>
      <c r="K57" s="14">
        <v>42</v>
      </c>
      <c r="L57" s="14">
        <v>56</v>
      </c>
      <c r="M57" s="14">
        <v>72</v>
      </c>
      <c r="N57" s="14">
        <f>G57+F57+K57+L57+M57</f>
        <v>314</v>
      </c>
      <c r="O57" s="14">
        <v>56</v>
      </c>
      <c r="P57" s="14">
        <f t="shared" si="0"/>
        <v>62.8</v>
      </c>
    </row>
    <row r="58" spans="1:19">
      <c r="A58" s="26"/>
      <c r="B58" s="26"/>
      <c r="C58" s="27" t="s">
        <v>127</v>
      </c>
      <c r="D58" s="14" t="s">
        <v>126</v>
      </c>
      <c r="E58" s="14"/>
      <c r="F58" s="14">
        <f>MAX(F2:F57)</f>
        <v>99</v>
      </c>
      <c r="G58" s="14">
        <f>MAX(G2:G57)</f>
        <v>98</v>
      </c>
      <c r="H58" s="14">
        <f>MAX(H2:H57)</f>
        <v>90</v>
      </c>
      <c r="I58" s="14"/>
      <c r="J58" s="14">
        <f>MAX(J2:J57)</f>
        <v>92</v>
      </c>
      <c r="K58" s="14">
        <f>MAX(K2:K57)</f>
        <v>93</v>
      </c>
      <c r="L58" s="14">
        <f>MAX(L2:L57)</f>
        <v>95</v>
      </c>
      <c r="M58" s="14">
        <f>MAX(M2:M57)</f>
        <v>100</v>
      </c>
      <c r="N58" s="14"/>
      <c r="O58" s="14"/>
      <c r="P58" s="14"/>
    </row>
    <row r="67" spans="10:11">
      <c r="J67" s="11" t="s">
        <v>124</v>
      </c>
      <c r="K67" s="28">
        <f>10/56</f>
        <v>0.17857142857142858</v>
      </c>
    </row>
    <row r="68" spans="10:11">
      <c r="J68" s="11" t="s">
        <v>125</v>
      </c>
      <c r="K68" s="28">
        <f>34/56</f>
        <v>0.6071428571428571</v>
      </c>
    </row>
  </sheetData>
  <sortState ref="A2:N57">
    <sortCondition descending="1" ref="N2:N57"/>
  </sortState>
  <pageMargins left="0.2" right="0.2" top="0.1" bottom="0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9"/>
  <sheetViews>
    <sheetView workbookViewId="0">
      <selection activeCell="A2" sqref="A2:XFD26"/>
    </sheetView>
  </sheetViews>
  <sheetFormatPr defaultRowHeight="12.75"/>
  <cols>
    <col min="1" max="1" width="4.83203125" customWidth="1"/>
    <col min="2" max="2" width="7.83203125" customWidth="1"/>
    <col min="3" max="3" width="18" customWidth="1"/>
    <col min="4" max="4" width="4.83203125" customWidth="1"/>
    <col min="5" max="5" width="7.33203125" customWidth="1"/>
    <col min="6" max="6" width="4.83203125" customWidth="1"/>
    <col min="7" max="7" width="7.5" customWidth="1"/>
    <col min="8" max="8" width="4.6640625" customWidth="1"/>
    <col min="9" max="9" width="7.5" customWidth="1"/>
    <col min="10" max="10" width="4.6640625" customWidth="1"/>
    <col min="11" max="11" width="7.5" customWidth="1"/>
    <col min="12" max="12" width="4.83203125" customWidth="1"/>
    <col min="13" max="13" width="7.33203125" customWidth="1"/>
    <col min="14" max="14" width="4.83203125" customWidth="1"/>
    <col min="15" max="15" width="7.5" customWidth="1"/>
    <col min="16" max="16" width="4.6640625" customWidth="1"/>
    <col min="17" max="17" width="7.5" customWidth="1"/>
    <col min="18" max="18" width="2.6640625" customWidth="1"/>
  </cols>
  <sheetData>
    <row r="1" spans="1:17" ht="21.75" customHeight="1">
      <c r="A1" s="1" t="s">
        <v>1</v>
      </c>
      <c r="B1" s="2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3" t="s">
        <v>16</v>
      </c>
      <c r="Q1" s="3" t="s">
        <v>17</v>
      </c>
    </row>
    <row r="2" spans="1:17" ht="11.65" customHeight="1">
      <c r="A2" s="4">
        <v>26</v>
      </c>
      <c r="B2" s="4">
        <v>28146997</v>
      </c>
      <c r="C2" s="5" t="s">
        <v>24</v>
      </c>
      <c r="D2" s="4">
        <v>184</v>
      </c>
      <c r="E2" s="6" t="s">
        <v>18</v>
      </c>
      <c r="F2" s="7">
        <v>85</v>
      </c>
      <c r="G2" s="6" t="s">
        <v>18</v>
      </c>
      <c r="H2" s="7">
        <v>41</v>
      </c>
      <c r="I2" s="6" t="s">
        <v>18</v>
      </c>
      <c r="J2" s="7">
        <v>86</v>
      </c>
      <c r="K2" s="6" t="s">
        <v>18</v>
      </c>
      <c r="L2" s="7">
        <v>87</v>
      </c>
      <c r="M2" s="6" t="s">
        <v>18</v>
      </c>
      <c r="N2" s="4">
        <v>402</v>
      </c>
      <c r="O2" s="6" t="s">
        <v>19</v>
      </c>
      <c r="P2" s="9"/>
      <c r="Q2" s="9"/>
    </row>
    <row r="3" spans="1:17" ht="21.75" customHeight="1">
      <c r="A3" s="4">
        <v>27</v>
      </c>
      <c r="B3" s="4">
        <v>28146998</v>
      </c>
      <c r="C3" s="5" t="s">
        <v>25</v>
      </c>
      <c r="D3" s="4">
        <v>184</v>
      </c>
      <c r="E3" s="6" t="s">
        <v>18</v>
      </c>
      <c r="F3" s="7">
        <v>89</v>
      </c>
      <c r="G3" s="6" t="s">
        <v>18</v>
      </c>
      <c r="H3" s="7">
        <v>41</v>
      </c>
      <c r="I3" s="6" t="s">
        <v>18</v>
      </c>
      <c r="J3" s="7">
        <v>86</v>
      </c>
      <c r="K3" s="6" t="s">
        <v>18</v>
      </c>
      <c r="L3" s="7">
        <v>87</v>
      </c>
      <c r="M3" s="6" t="s">
        <v>18</v>
      </c>
      <c r="N3" s="4">
        <v>402</v>
      </c>
      <c r="O3" s="6" t="s">
        <v>19</v>
      </c>
      <c r="P3" s="8"/>
      <c r="Q3" s="8"/>
    </row>
    <row r="4" spans="1:17" ht="11.65" customHeight="1">
      <c r="A4" s="4">
        <v>28</v>
      </c>
      <c r="B4" s="4">
        <v>28146999</v>
      </c>
      <c r="C4" s="5" t="s">
        <v>26</v>
      </c>
      <c r="D4" s="4">
        <v>184</v>
      </c>
      <c r="E4" s="6" t="s">
        <v>18</v>
      </c>
      <c r="F4" s="7">
        <v>89</v>
      </c>
      <c r="G4" s="6" t="s">
        <v>18</v>
      </c>
      <c r="H4" s="7">
        <v>41</v>
      </c>
      <c r="I4" s="6" t="s">
        <v>18</v>
      </c>
      <c r="J4" s="7">
        <v>86</v>
      </c>
      <c r="K4" s="6" t="s">
        <v>18</v>
      </c>
      <c r="L4" s="7">
        <v>87</v>
      </c>
      <c r="M4" s="6" t="s">
        <v>18</v>
      </c>
      <c r="N4" s="4">
        <v>402</v>
      </c>
      <c r="O4" s="6" t="s">
        <v>19</v>
      </c>
      <c r="P4" s="9"/>
      <c r="Q4" s="9"/>
    </row>
    <row r="5" spans="1:17" ht="11.65" customHeight="1">
      <c r="A5" s="4">
        <v>29</v>
      </c>
      <c r="B5" s="4">
        <v>28147000</v>
      </c>
      <c r="C5" s="5" t="s">
        <v>27</v>
      </c>
      <c r="D5" s="4">
        <v>184</v>
      </c>
      <c r="E5" s="6" t="s">
        <v>18</v>
      </c>
      <c r="F5" s="7">
        <v>89</v>
      </c>
      <c r="G5" s="6" t="s">
        <v>18</v>
      </c>
      <c r="H5" s="7">
        <v>41</v>
      </c>
      <c r="I5" s="6" t="s">
        <v>18</v>
      </c>
      <c r="J5" s="7">
        <v>86</v>
      </c>
      <c r="K5" s="6" t="s">
        <v>18</v>
      </c>
      <c r="L5" s="7">
        <v>87</v>
      </c>
      <c r="M5" s="6" t="s">
        <v>18</v>
      </c>
      <c r="N5" s="4">
        <v>402</v>
      </c>
      <c r="O5" s="6" t="s">
        <v>19</v>
      </c>
      <c r="P5" s="9"/>
      <c r="Q5" s="9"/>
    </row>
    <row r="6" spans="1:17" ht="21.75" customHeight="1">
      <c r="A6" s="4">
        <v>30</v>
      </c>
      <c r="B6" s="4">
        <v>28147001</v>
      </c>
      <c r="C6" s="5" t="s">
        <v>28</v>
      </c>
      <c r="D6" s="4">
        <v>184</v>
      </c>
      <c r="E6" s="6" t="s">
        <v>18</v>
      </c>
      <c r="F6" s="7">
        <v>89</v>
      </c>
      <c r="G6" s="6" t="s">
        <v>18</v>
      </c>
      <c r="H6" s="7">
        <v>41</v>
      </c>
      <c r="I6" s="6" t="s">
        <v>18</v>
      </c>
      <c r="J6" s="7">
        <v>86</v>
      </c>
      <c r="K6" s="6" t="s">
        <v>18</v>
      </c>
      <c r="L6" s="7">
        <v>87</v>
      </c>
      <c r="M6" s="6" t="s">
        <v>20</v>
      </c>
      <c r="N6" s="4">
        <v>402</v>
      </c>
      <c r="O6" s="6" t="s">
        <v>19</v>
      </c>
      <c r="P6" s="8"/>
      <c r="Q6" s="8"/>
    </row>
    <row r="7" spans="1:17" ht="21.75" customHeight="1">
      <c r="A7" s="4">
        <v>31</v>
      </c>
      <c r="B7" s="4">
        <v>28147002</v>
      </c>
      <c r="C7" s="5" t="s">
        <v>29</v>
      </c>
      <c r="D7" s="4">
        <v>184</v>
      </c>
      <c r="E7" s="6" t="s">
        <v>20</v>
      </c>
      <c r="F7" s="7">
        <v>89</v>
      </c>
      <c r="G7" s="6" t="s">
        <v>18</v>
      </c>
      <c r="H7" s="7">
        <v>41</v>
      </c>
      <c r="I7" s="6" t="s">
        <v>18</v>
      </c>
      <c r="J7" s="7">
        <v>86</v>
      </c>
      <c r="K7" s="6" t="s">
        <v>20</v>
      </c>
      <c r="L7" s="7">
        <v>87</v>
      </c>
      <c r="M7" s="6" t="s">
        <v>18</v>
      </c>
      <c r="N7" s="4">
        <v>402</v>
      </c>
      <c r="O7" s="6" t="s">
        <v>19</v>
      </c>
      <c r="P7" s="8"/>
      <c r="Q7" s="8"/>
    </row>
    <row r="8" spans="1:17" ht="21.75" customHeight="1">
      <c r="A8" s="4">
        <v>32</v>
      </c>
      <c r="B8" s="4">
        <v>28147003</v>
      </c>
      <c r="C8" s="5" t="s">
        <v>30</v>
      </c>
      <c r="D8" s="4">
        <v>184</v>
      </c>
      <c r="E8" s="6" t="s">
        <v>20</v>
      </c>
      <c r="F8" s="7">
        <v>89</v>
      </c>
      <c r="G8" s="6" t="s">
        <v>18</v>
      </c>
      <c r="H8" s="7">
        <v>41</v>
      </c>
      <c r="I8" s="6" t="s">
        <v>18</v>
      </c>
      <c r="J8" s="7">
        <v>86</v>
      </c>
      <c r="K8" s="6" t="s">
        <v>20</v>
      </c>
      <c r="L8" s="7">
        <v>87</v>
      </c>
      <c r="M8" s="6" t="s">
        <v>18</v>
      </c>
      <c r="N8" s="4">
        <v>402</v>
      </c>
      <c r="O8" s="6" t="s">
        <v>21</v>
      </c>
      <c r="P8" s="8"/>
      <c r="Q8" s="8"/>
    </row>
    <row r="9" spans="1:17" ht="21.75" customHeight="1">
      <c r="A9" s="4">
        <v>33</v>
      </c>
      <c r="B9" s="4">
        <v>28147004</v>
      </c>
      <c r="C9" s="5" t="s">
        <v>31</v>
      </c>
      <c r="D9" s="4">
        <v>184</v>
      </c>
      <c r="E9" s="6" t="s">
        <v>20</v>
      </c>
      <c r="F9" s="7">
        <v>89</v>
      </c>
      <c r="G9" s="6" t="s">
        <v>18</v>
      </c>
      <c r="H9" s="7">
        <v>41</v>
      </c>
      <c r="I9" s="6" t="s">
        <v>20</v>
      </c>
      <c r="J9" s="7">
        <v>86</v>
      </c>
      <c r="K9" s="6" t="s">
        <v>20</v>
      </c>
      <c r="L9" s="7">
        <v>87</v>
      </c>
      <c r="M9" s="6" t="s">
        <v>20</v>
      </c>
      <c r="N9" s="4">
        <v>402</v>
      </c>
      <c r="O9" s="6" t="s">
        <v>21</v>
      </c>
      <c r="P9" s="8"/>
      <c r="Q9" s="8"/>
    </row>
    <row r="10" spans="1:17" ht="21.75" customHeight="1">
      <c r="A10" s="4">
        <v>34</v>
      </c>
      <c r="B10" s="4">
        <v>28147005</v>
      </c>
      <c r="C10" s="5" t="s">
        <v>32</v>
      </c>
      <c r="D10" s="4">
        <v>184</v>
      </c>
      <c r="E10" s="6" t="s">
        <v>20</v>
      </c>
      <c r="F10" s="7">
        <v>89</v>
      </c>
      <c r="G10" s="6" t="s">
        <v>18</v>
      </c>
      <c r="H10" s="7">
        <v>41</v>
      </c>
      <c r="I10" s="6" t="s">
        <v>18</v>
      </c>
      <c r="J10" s="7">
        <v>86</v>
      </c>
      <c r="K10" s="6" t="s">
        <v>20</v>
      </c>
      <c r="L10" s="7">
        <v>87</v>
      </c>
      <c r="M10" s="6" t="s">
        <v>18</v>
      </c>
      <c r="N10" s="4">
        <v>402</v>
      </c>
      <c r="O10" s="6" t="s">
        <v>19</v>
      </c>
      <c r="P10" s="8"/>
      <c r="Q10" s="8"/>
    </row>
    <row r="11" spans="1:17" ht="21.75" customHeight="1">
      <c r="A11" s="4">
        <v>35</v>
      </c>
      <c r="B11" s="4">
        <v>28147006</v>
      </c>
      <c r="C11" s="5" t="s">
        <v>33</v>
      </c>
      <c r="D11" s="4">
        <v>184</v>
      </c>
      <c r="E11" s="6" t="s">
        <v>18</v>
      </c>
      <c r="F11" s="7">
        <v>89</v>
      </c>
      <c r="G11" s="6" t="s">
        <v>18</v>
      </c>
      <c r="H11" s="7">
        <v>41</v>
      </c>
      <c r="I11" s="6" t="s">
        <v>18</v>
      </c>
      <c r="J11" s="7">
        <v>86</v>
      </c>
      <c r="K11" s="6" t="s">
        <v>18</v>
      </c>
      <c r="L11" s="7">
        <v>87</v>
      </c>
      <c r="M11" s="6" t="s">
        <v>18</v>
      </c>
      <c r="N11" s="4">
        <v>402</v>
      </c>
      <c r="O11" s="6" t="s">
        <v>19</v>
      </c>
      <c r="P11" s="8"/>
      <c r="Q11" s="8"/>
    </row>
    <row r="12" spans="1:17" ht="21.75" customHeight="1">
      <c r="A12" s="4">
        <v>36</v>
      </c>
      <c r="B12" s="4">
        <v>28147007</v>
      </c>
      <c r="C12" s="5" t="s">
        <v>34</v>
      </c>
      <c r="D12" s="4">
        <v>184</v>
      </c>
      <c r="E12" s="6" t="s">
        <v>18</v>
      </c>
      <c r="F12" s="7">
        <v>89</v>
      </c>
      <c r="G12" s="6" t="s">
        <v>18</v>
      </c>
      <c r="H12" s="7">
        <v>41</v>
      </c>
      <c r="I12" s="6" t="s">
        <v>18</v>
      </c>
      <c r="J12" s="7">
        <v>86</v>
      </c>
      <c r="K12" s="6" t="s">
        <v>18</v>
      </c>
      <c r="L12" s="7">
        <v>87</v>
      </c>
      <c r="M12" s="6" t="s">
        <v>18</v>
      </c>
      <c r="N12" s="4">
        <v>402</v>
      </c>
      <c r="O12" s="6" t="s">
        <v>19</v>
      </c>
      <c r="P12" s="8"/>
      <c r="Q12" s="8"/>
    </row>
    <row r="13" spans="1:17" ht="11.65" customHeight="1">
      <c r="A13" s="4">
        <v>37</v>
      </c>
      <c r="B13" s="4">
        <v>28147008</v>
      </c>
      <c r="C13" s="5" t="s">
        <v>35</v>
      </c>
      <c r="D13" s="4">
        <v>184</v>
      </c>
      <c r="E13" s="6" t="s">
        <v>18</v>
      </c>
      <c r="F13" s="7">
        <v>89</v>
      </c>
      <c r="G13" s="6" t="s">
        <v>18</v>
      </c>
      <c r="H13" s="7">
        <v>41</v>
      </c>
      <c r="I13" s="6" t="s">
        <v>18</v>
      </c>
      <c r="J13" s="7">
        <v>86</v>
      </c>
      <c r="K13" s="6" t="s">
        <v>18</v>
      </c>
      <c r="L13" s="7">
        <v>87</v>
      </c>
      <c r="M13" s="6" t="s">
        <v>18</v>
      </c>
      <c r="N13" s="4">
        <v>402</v>
      </c>
      <c r="O13" s="6" t="s">
        <v>19</v>
      </c>
      <c r="P13" s="9"/>
      <c r="Q13" s="9"/>
    </row>
    <row r="14" spans="1:17" ht="11.65" customHeight="1">
      <c r="A14" s="4">
        <v>38</v>
      </c>
      <c r="B14" s="4">
        <v>28147009</v>
      </c>
      <c r="C14" s="5" t="s">
        <v>36</v>
      </c>
      <c r="D14" s="4">
        <v>184</v>
      </c>
      <c r="E14" s="6" t="s">
        <v>18</v>
      </c>
      <c r="F14" s="7">
        <v>89</v>
      </c>
      <c r="G14" s="6" t="s">
        <v>18</v>
      </c>
      <c r="H14" s="7">
        <v>41</v>
      </c>
      <c r="I14" s="6" t="s">
        <v>18</v>
      </c>
      <c r="J14" s="7">
        <v>86</v>
      </c>
      <c r="K14" s="6" t="s">
        <v>18</v>
      </c>
      <c r="L14" s="7">
        <v>87</v>
      </c>
      <c r="M14" s="6" t="s">
        <v>18</v>
      </c>
      <c r="N14" s="4">
        <v>402</v>
      </c>
      <c r="O14" s="6" t="s">
        <v>19</v>
      </c>
      <c r="P14" s="9"/>
      <c r="Q14" s="9"/>
    </row>
    <row r="15" spans="1:17" ht="21.75" customHeight="1">
      <c r="A15" s="4">
        <v>39</v>
      </c>
      <c r="B15" s="4">
        <v>28147010</v>
      </c>
      <c r="C15" s="5" t="s">
        <v>37</v>
      </c>
      <c r="D15" s="4">
        <v>184</v>
      </c>
      <c r="E15" s="6" t="s">
        <v>18</v>
      </c>
      <c r="F15" s="7">
        <v>89</v>
      </c>
      <c r="G15" s="6" t="s">
        <v>18</v>
      </c>
      <c r="H15" s="7">
        <v>41</v>
      </c>
      <c r="I15" s="6" t="s">
        <v>18</v>
      </c>
      <c r="J15" s="7">
        <v>86</v>
      </c>
      <c r="K15" s="6" t="s">
        <v>18</v>
      </c>
      <c r="L15" s="7">
        <v>87</v>
      </c>
      <c r="M15" s="6" t="s">
        <v>18</v>
      </c>
      <c r="N15" s="4">
        <v>402</v>
      </c>
      <c r="O15" s="6" t="s">
        <v>19</v>
      </c>
      <c r="P15" s="8"/>
      <c r="Q15" s="8"/>
    </row>
    <row r="16" spans="1:17" ht="21.75" customHeight="1">
      <c r="A16" s="4">
        <v>40</v>
      </c>
      <c r="B16" s="4">
        <v>28147011</v>
      </c>
      <c r="C16" s="5" t="s">
        <v>38</v>
      </c>
      <c r="D16" s="4">
        <v>184</v>
      </c>
      <c r="E16" s="6" t="s">
        <v>18</v>
      </c>
      <c r="F16" s="7">
        <v>89</v>
      </c>
      <c r="G16" s="6" t="s">
        <v>18</v>
      </c>
      <c r="H16" s="7">
        <v>41</v>
      </c>
      <c r="I16" s="6" t="s">
        <v>18</v>
      </c>
      <c r="J16" s="7">
        <v>86</v>
      </c>
      <c r="K16" s="6" t="s">
        <v>18</v>
      </c>
      <c r="L16" s="7">
        <v>87</v>
      </c>
      <c r="M16" s="6" t="s">
        <v>18</v>
      </c>
      <c r="N16" s="4">
        <v>402</v>
      </c>
      <c r="O16" s="6" t="s">
        <v>19</v>
      </c>
      <c r="P16" s="8"/>
      <c r="Q16" s="8"/>
    </row>
    <row r="17" spans="1:18" ht="21.75" customHeight="1">
      <c r="A17" s="4">
        <v>41</v>
      </c>
      <c r="B17" s="4">
        <v>28147012</v>
      </c>
      <c r="C17" s="5" t="s">
        <v>39</v>
      </c>
      <c r="D17" s="4">
        <v>184</v>
      </c>
      <c r="E17" s="6" t="s">
        <v>20</v>
      </c>
      <c r="F17" s="7">
        <v>85</v>
      </c>
      <c r="G17" s="6" t="s">
        <v>18</v>
      </c>
      <c r="H17" s="7">
        <v>41</v>
      </c>
      <c r="I17" s="6" t="s">
        <v>20</v>
      </c>
      <c r="J17" s="7">
        <v>86</v>
      </c>
      <c r="K17" s="6" t="s">
        <v>20</v>
      </c>
      <c r="L17" s="7">
        <v>87</v>
      </c>
      <c r="M17" s="6" t="s">
        <v>20</v>
      </c>
      <c r="N17" s="4">
        <v>402</v>
      </c>
      <c r="O17" s="6" t="s">
        <v>21</v>
      </c>
      <c r="P17" s="8"/>
      <c r="Q17" s="8"/>
    </row>
    <row r="18" spans="1:18" ht="21.75" customHeight="1">
      <c r="A18" s="4">
        <v>42</v>
      </c>
      <c r="B18" s="4">
        <v>28147013</v>
      </c>
      <c r="C18" s="10" t="s">
        <v>40</v>
      </c>
      <c r="D18" s="4">
        <v>184</v>
      </c>
      <c r="E18" s="6" t="s">
        <v>18</v>
      </c>
      <c r="F18" s="7">
        <v>89</v>
      </c>
      <c r="G18" s="6" t="s">
        <v>18</v>
      </c>
      <c r="H18" s="7">
        <v>41</v>
      </c>
      <c r="I18" s="6" t="s">
        <v>18</v>
      </c>
      <c r="J18" s="7">
        <v>86</v>
      </c>
      <c r="K18" s="6" t="s">
        <v>18</v>
      </c>
      <c r="L18" s="7">
        <v>87</v>
      </c>
      <c r="M18" s="6" t="s">
        <v>20</v>
      </c>
      <c r="N18" s="4">
        <v>402</v>
      </c>
      <c r="O18" s="6" t="s">
        <v>19</v>
      </c>
      <c r="P18" s="8"/>
      <c r="Q18" s="8"/>
    </row>
    <row r="19" spans="1:18" ht="21.75" customHeight="1">
      <c r="A19" s="4">
        <v>43</v>
      </c>
      <c r="B19" s="4">
        <v>28147014</v>
      </c>
      <c r="C19" s="5" t="s">
        <v>41</v>
      </c>
      <c r="D19" s="4">
        <v>184</v>
      </c>
      <c r="E19" s="6" t="s">
        <v>18</v>
      </c>
      <c r="F19" s="7">
        <v>89</v>
      </c>
      <c r="G19" s="6" t="s">
        <v>18</v>
      </c>
      <c r="H19" s="7">
        <v>41</v>
      </c>
      <c r="I19" s="6" t="s">
        <v>18</v>
      </c>
      <c r="J19" s="7">
        <v>86</v>
      </c>
      <c r="K19" s="6" t="s">
        <v>18</v>
      </c>
      <c r="L19" s="7">
        <v>87</v>
      </c>
      <c r="M19" s="6" t="s">
        <v>18</v>
      </c>
      <c r="N19" s="4">
        <v>402</v>
      </c>
      <c r="O19" s="6" t="s">
        <v>19</v>
      </c>
      <c r="P19" s="8"/>
      <c r="Q19" s="8"/>
    </row>
    <row r="20" spans="1:18" ht="21.75" customHeight="1">
      <c r="A20" s="4">
        <v>44</v>
      </c>
      <c r="B20" s="4">
        <v>28147015</v>
      </c>
      <c r="C20" s="5" t="s">
        <v>42</v>
      </c>
      <c r="D20" s="4">
        <v>184</v>
      </c>
      <c r="E20" s="6" t="s">
        <v>18</v>
      </c>
      <c r="F20" s="7">
        <v>89</v>
      </c>
      <c r="G20" s="6" t="s">
        <v>18</v>
      </c>
      <c r="H20" s="7">
        <v>41</v>
      </c>
      <c r="I20" s="6" t="s">
        <v>18</v>
      </c>
      <c r="J20" s="7">
        <v>86</v>
      </c>
      <c r="K20" s="6" t="s">
        <v>18</v>
      </c>
      <c r="L20" s="7">
        <v>87</v>
      </c>
      <c r="M20" s="6" t="s">
        <v>18</v>
      </c>
      <c r="N20" s="4">
        <v>402</v>
      </c>
      <c r="O20" s="6" t="s">
        <v>19</v>
      </c>
      <c r="P20" s="8"/>
      <c r="Q20" s="8"/>
    </row>
    <row r="21" spans="1:18" ht="11.65" customHeight="1">
      <c r="A21" s="4">
        <v>45</v>
      </c>
      <c r="B21" s="4">
        <v>28147016</v>
      </c>
      <c r="C21" s="5" t="s">
        <v>43</v>
      </c>
      <c r="D21" s="4">
        <v>184</v>
      </c>
      <c r="E21" s="6" t="s">
        <v>20</v>
      </c>
      <c r="F21" s="7">
        <v>89</v>
      </c>
      <c r="G21" s="6" t="s">
        <v>18</v>
      </c>
      <c r="H21" s="7">
        <v>41</v>
      </c>
      <c r="I21" s="6" t="s">
        <v>18</v>
      </c>
      <c r="J21" s="7">
        <v>86</v>
      </c>
      <c r="K21" s="6" t="s">
        <v>18</v>
      </c>
      <c r="L21" s="7">
        <v>87</v>
      </c>
      <c r="M21" s="6" t="s">
        <v>18</v>
      </c>
      <c r="N21" s="4">
        <v>402</v>
      </c>
      <c r="O21" s="6" t="s">
        <v>19</v>
      </c>
      <c r="P21" s="9"/>
      <c r="Q21" s="9"/>
    </row>
    <row r="22" spans="1:18" ht="11.65" customHeight="1">
      <c r="A22" s="4">
        <v>46</v>
      </c>
      <c r="B22" s="4">
        <v>28147017</v>
      </c>
      <c r="C22" s="5" t="s">
        <v>44</v>
      </c>
      <c r="D22" s="4">
        <v>184</v>
      </c>
      <c r="E22" s="6" t="s">
        <v>18</v>
      </c>
      <c r="F22" s="7">
        <v>85</v>
      </c>
      <c r="G22" s="6" t="s">
        <v>18</v>
      </c>
      <c r="H22" s="7">
        <v>41</v>
      </c>
      <c r="I22" s="6" t="s">
        <v>18</v>
      </c>
      <c r="J22" s="7">
        <v>86</v>
      </c>
      <c r="K22" s="6" t="s">
        <v>18</v>
      </c>
      <c r="L22" s="7">
        <v>87</v>
      </c>
      <c r="M22" s="6" t="s">
        <v>18</v>
      </c>
      <c r="N22" s="4">
        <v>402</v>
      </c>
      <c r="O22" s="6" t="s">
        <v>19</v>
      </c>
      <c r="P22" s="9"/>
      <c r="Q22" s="9"/>
    </row>
    <row r="23" spans="1:18" ht="21.75" customHeight="1">
      <c r="A23" s="4">
        <v>47</v>
      </c>
      <c r="B23" s="4">
        <v>28147018</v>
      </c>
      <c r="C23" s="5" t="s">
        <v>45</v>
      </c>
      <c r="D23" s="4">
        <v>184</v>
      </c>
      <c r="E23" s="6" t="s">
        <v>18</v>
      </c>
      <c r="F23" s="7">
        <v>89</v>
      </c>
      <c r="G23" s="6" t="s">
        <v>18</v>
      </c>
      <c r="H23" s="7">
        <v>41</v>
      </c>
      <c r="I23" s="6" t="s">
        <v>18</v>
      </c>
      <c r="J23" s="7">
        <v>86</v>
      </c>
      <c r="K23" s="6" t="s">
        <v>18</v>
      </c>
      <c r="L23" s="7">
        <v>87</v>
      </c>
      <c r="M23" s="6" t="s">
        <v>18</v>
      </c>
      <c r="N23" s="4">
        <v>402</v>
      </c>
      <c r="O23" s="6" t="s">
        <v>19</v>
      </c>
      <c r="P23" s="8"/>
      <c r="Q23" s="8"/>
    </row>
    <row r="24" spans="1:18" ht="11.65" customHeight="1">
      <c r="A24" s="4">
        <v>48</v>
      </c>
      <c r="B24" s="4">
        <v>28147019</v>
      </c>
      <c r="C24" s="5" t="s">
        <v>46</v>
      </c>
      <c r="D24" s="4">
        <v>184</v>
      </c>
      <c r="E24" s="6" t="s">
        <v>18</v>
      </c>
      <c r="F24" s="7">
        <v>89</v>
      </c>
      <c r="G24" s="6" t="s">
        <v>18</v>
      </c>
      <c r="H24" s="7">
        <v>41</v>
      </c>
      <c r="I24" s="6" t="s">
        <v>18</v>
      </c>
      <c r="J24" s="7">
        <v>86</v>
      </c>
      <c r="K24" s="6" t="s">
        <v>20</v>
      </c>
      <c r="L24" s="7">
        <v>87</v>
      </c>
      <c r="M24" s="6" t="s">
        <v>20</v>
      </c>
      <c r="N24" s="4">
        <v>402</v>
      </c>
      <c r="O24" s="6" t="s">
        <v>21</v>
      </c>
      <c r="P24" s="9"/>
      <c r="Q24" s="9"/>
    </row>
    <row r="25" spans="1:18" ht="11.65" customHeight="1">
      <c r="A25" s="4">
        <v>49</v>
      </c>
      <c r="B25" s="4">
        <v>28147020</v>
      </c>
      <c r="C25" s="5" t="s">
        <v>47</v>
      </c>
      <c r="D25" s="4">
        <v>184</v>
      </c>
      <c r="E25" s="6" t="s">
        <v>20</v>
      </c>
      <c r="F25" s="7">
        <v>89</v>
      </c>
      <c r="G25" s="6" t="s">
        <v>18</v>
      </c>
      <c r="H25" s="7">
        <v>41</v>
      </c>
      <c r="I25" s="6" t="s">
        <v>18</v>
      </c>
      <c r="J25" s="7">
        <v>86</v>
      </c>
      <c r="K25" s="6" t="s">
        <v>18</v>
      </c>
      <c r="L25" s="7">
        <v>87</v>
      </c>
      <c r="M25" s="6" t="s">
        <v>18</v>
      </c>
      <c r="N25" s="4">
        <v>402</v>
      </c>
      <c r="O25" s="6" t="s">
        <v>19</v>
      </c>
      <c r="P25" s="9"/>
      <c r="Q25" s="9"/>
    </row>
    <row r="26" spans="1:18" ht="21.75" customHeight="1">
      <c r="A26" s="4">
        <v>50</v>
      </c>
      <c r="B26" s="4">
        <v>28147021</v>
      </c>
      <c r="C26" s="5" t="s">
        <v>48</v>
      </c>
      <c r="D26" s="4">
        <v>184</v>
      </c>
      <c r="E26" s="6" t="s">
        <v>18</v>
      </c>
      <c r="F26" s="7">
        <v>89</v>
      </c>
      <c r="G26" s="6" t="s">
        <v>18</v>
      </c>
      <c r="H26" s="7">
        <v>41</v>
      </c>
      <c r="I26" s="6" t="s">
        <v>20</v>
      </c>
      <c r="J26" s="7">
        <v>86</v>
      </c>
      <c r="K26" s="6" t="s">
        <v>18</v>
      </c>
      <c r="L26" s="7">
        <v>87</v>
      </c>
      <c r="M26" s="6" t="s">
        <v>20</v>
      </c>
      <c r="N26" s="4">
        <v>402</v>
      </c>
      <c r="O26" s="6" t="s">
        <v>21</v>
      </c>
      <c r="P26" s="8"/>
      <c r="Q26" s="8"/>
    </row>
    <row r="27" spans="1:18" ht="33" customHeight="1">
      <c r="A27" s="23" t="s">
        <v>22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</row>
    <row r="28" spans="1:18" ht="10.9" customHeight="1">
      <c r="A28" s="24" t="s">
        <v>23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ht="49.15" customHeight="1">
      <c r="A29" s="25" t="s">
        <v>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</row>
  </sheetData>
  <mergeCells count="3">
    <mergeCell ref="A27:R27"/>
    <mergeCell ref="A28:R28"/>
    <mergeCell ref="A29:R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9"/>
  <sheetViews>
    <sheetView workbookViewId="0">
      <selection activeCell="A2" sqref="A2:XFD7"/>
    </sheetView>
  </sheetViews>
  <sheetFormatPr defaultRowHeight="12.75"/>
  <cols>
    <col min="1" max="1" width="4.83203125" customWidth="1"/>
    <col min="2" max="2" width="8" customWidth="1"/>
    <col min="3" max="3" width="17.83203125" customWidth="1"/>
    <col min="4" max="4" width="4.83203125" customWidth="1"/>
    <col min="5" max="5" width="7.33203125" customWidth="1"/>
    <col min="6" max="6" width="4.83203125" customWidth="1"/>
    <col min="7" max="7" width="7.5" customWidth="1"/>
    <col min="8" max="8" width="4.83203125" customWidth="1"/>
    <col min="9" max="9" width="7.33203125" customWidth="1"/>
    <col min="10" max="10" width="4.83203125" customWidth="1"/>
    <col min="11" max="11" width="7.5" customWidth="1"/>
    <col min="12" max="12" width="4.6640625" customWidth="1"/>
    <col min="13" max="13" width="7.5" customWidth="1"/>
    <col min="14" max="14" width="4.83203125" customWidth="1"/>
    <col min="15" max="15" width="7.5" customWidth="1"/>
    <col min="16" max="16" width="4.6640625" customWidth="1"/>
    <col min="17" max="17" width="7.33203125" customWidth="1"/>
    <col min="18" max="18" width="2.6640625" customWidth="1"/>
  </cols>
  <sheetData>
    <row r="1" spans="1:18" ht="21.75" customHeight="1">
      <c r="A1" s="1" t="s">
        <v>1</v>
      </c>
      <c r="B1" s="2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3" t="s">
        <v>16</v>
      </c>
      <c r="Q1" s="3" t="s">
        <v>17</v>
      </c>
    </row>
    <row r="2" spans="1:18" ht="11.65" customHeight="1">
      <c r="A2" s="4">
        <v>51</v>
      </c>
      <c r="B2" s="4">
        <v>28147022</v>
      </c>
      <c r="C2" s="5" t="s">
        <v>49</v>
      </c>
      <c r="D2" s="4">
        <v>184</v>
      </c>
      <c r="E2" s="6" t="s">
        <v>18</v>
      </c>
      <c r="F2" s="7">
        <v>85</v>
      </c>
      <c r="G2" s="6" t="s">
        <v>18</v>
      </c>
      <c r="H2" s="7">
        <v>41</v>
      </c>
      <c r="I2" s="6" t="s">
        <v>18</v>
      </c>
      <c r="J2" s="7">
        <v>86</v>
      </c>
      <c r="K2" s="6" t="s">
        <v>18</v>
      </c>
      <c r="L2" s="7">
        <v>87</v>
      </c>
      <c r="M2" s="6" t="s">
        <v>18</v>
      </c>
      <c r="N2" s="4">
        <v>402</v>
      </c>
      <c r="O2" s="6" t="s">
        <v>19</v>
      </c>
      <c r="P2" s="9"/>
      <c r="Q2" s="9"/>
    </row>
    <row r="3" spans="1:18" ht="21.75" customHeight="1">
      <c r="A3" s="4">
        <v>52</v>
      </c>
      <c r="B3" s="4">
        <v>28147023</v>
      </c>
      <c r="C3" s="5" t="s">
        <v>50</v>
      </c>
      <c r="D3" s="4">
        <v>184</v>
      </c>
      <c r="E3" s="6" t="s">
        <v>20</v>
      </c>
      <c r="F3" s="7">
        <v>89</v>
      </c>
      <c r="G3" s="6" t="s">
        <v>20</v>
      </c>
      <c r="H3" s="7">
        <v>41</v>
      </c>
      <c r="I3" s="6" t="s">
        <v>18</v>
      </c>
      <c r="J3" s="7">
        <v>86</v>
      </c>
      <c r="K3" s="6" t="s">
        <v>20</v>
      </c>
      <c r="L3" s="7">
        <v>87</v>
      </c>
      <c r="M3" s="6" t="s">
        <v>20</v>
      </c>
      <c r="N3" s="4">
        <v>402</v>
      </c>
      <c r="O3" s="6" t="s">
        <v>21</v>
      </c>
      <c r="P3" s="8"/>
      <c r="Q3" s="8"/>
    </row>
    <row r="4" spans="1:18" ht="21.75" customHeight="1">
      <c r="A4" s="4">
        <v>53</v>
      </c>
      <c r="B4" s="4">
        <v>28147024</v>
      </c>
      <c r="C4" s="5" t="s">
        <v>51</v>
      </c>
      <c r="D4" s="4">
        <v>184</v>
      </c>
      <c r="E4" s="6" t="s">
        <v>18</v>
      </c>
      <c r="F4" s="7">
        <v>89</v>
      </c>
      <c r="G4" s="6" t="s">
        <v>18</v>
      </c>
      <c r="H4" s="7">
        <v>41</v>
      </c>
      <c r="I4" s="6" t="s">
        <v>18</v>
      </c>
      <c r="J4" s="7">
        <v>86</v>
      </c>
      <c r="K4" s="6" t="s">
        <v>18</v>
      </c>
      <c r="L4" s="7">
        <v>87</v>
      </c>
      <c r="M4" s="6" t="s">
        <v>18</v>
      </c>
      <c r="N4" s="4">
        <v>402</v>
      </c>
      <c r="O4" s="6" t="s">
        <v>19</v>
      </c>
      <c r="P4" s="8"/>
      <c r="Q4" s="8"/>
    </row>
    <row r="5" spans="1:18" ht="11.65" customHeight="1">
      <c r="A5" s="4">
        <v>54</v>
      </c>
      <c r="B5" s="4">
        <v>28147025</v>
      </c>
      <c r="C5" s="5" t="s">
        <v>52</v>
      </c>
      <c r="D5" s="4">
        <v>184</v>
      </c>
      <c r="E5" s="6" t="s">
        <v>18</v>
      </c>
      <c r="F5" s="7">
        <v>89</v>
      </c>
      <c r="G5" s="6" t="s">
        <v>18</v>
      </c>
      <c r="H5" s="7">
        <v>41</v>
      </c>
      <c r="I5" s="6" t="s">
        <v>18</v>
      </c>
      <c r="J5" s="7">
        <v>86</v>
      </c>
      <c r="K5" s="6" t="s">
        <v>18</v>
      </c>
      <c r="L5" s="7">
        <v>87</v>
      </c>
      <c r="M5" s="6" t="s">
        <v>18</v>
      </c>
      <c r="N5" s="4">
        <v>402</v>
      </c>
      <c r="O5" s="6" t="s">
        <v>19</v>
      </c>
      <c r="P5" s="9"/>
      <c r="Q5" s="9"/>
    </row>
    <row r="6" spans="1:18" ht="11.65" customHeight="1">
      <c r="A6" s="4">
        <v>55</v>
      </c>
      <c r="B6" s="4">
        <v>28147026</v>
      </c>
      <c r="C6" s="5" t="s">
        <v>53</v>
      </c>
      <c r="D6" s="4">
        <v>184</v>
      </c>
      <c r="E6" s="6" t="s">
        <v>18</v>
      </c>
      <c r="F6" s="7">
        <v>89</v>
      </c>
      <c r="G6" s="6" t="s">
        <v>18</v>
      </c>
      <c r="H6" s="7">
        <v>41</v>
      </c>
      <c r="I6" s="6" t="s">
        <v>18</v>
      </c>
      <c r="J6" s="7">
        <v>86</v>
      </c>
      <c r="K6" s="6" t="s">
        <v>18</v>
      </c>
      <c r="L6" s="7">
        <v>87</v>
      </c>
      <c r="M6" s="6" t="s">
        <v>18</v>
      </c>
      <c r="N6" s="4">
        <v>402</v>
      </c>
      <c r="O6" s="6" t="s">
        <v>19</v>
      </c>
      <c r="P6" s="9"/>
      <c r="Q6" s="9"/>
    </row>
    <row r="7" spans="1:18" ht="21.75" customHeight="1">
      <c r="A7" s="4">
        <v>56</v>
      </c>
      <c r="B7" s="4">
        <v>28147027</v>
      </c>
      <c r="C7" s="5" t="s">
        <v>54</v>
      </c>
      <c r="D7" s="4">
        <v>184</v>
      </c>
      <c r="E7" s="6" t="s">
        <v>18</v>
      </c>
      <c r="F7" s="7">
        <v>89</v>
      </c>
      <c r="G7" s="6" t="s">
        <v>18</v>
      </c>
      <c r="H7" s="7">
        <v>41</v>
      </c>
      <c r="I7" s="6" t="s">
        <v>18</v>
      </c>
      <c r="J7" s="7">
        <v>86</v>
      </c>
      <c r="K7" s="6" t="s">
        <v>18</v>
      </c>
      <c r="L7" s="7">
        <v>87</v>
      </c>
      <c r="M7" s="6" t="s">
        <v>20</v>
      </c>
      <c r="N7" s="4">
        <v>402</v>
      </c>
      <c r="O7" s="6" t="s">
        <v>19</v>
      </c>
      <c r="P7" s="8"/>
      <c r="Q7" s="8"/>
    </row>
    <row r="8" spans="1:18" ht="33" customHeight="1">
      <c r="A8" s="23" t="s">
        <v>22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 ht="10.9" customHeight="1">
      <c r="A9" s="24" t="s">
        <v>23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</sheetData>
  <mergeCells count="2">
    <mergeCell ref="A8:R8"/>
    <mergeCell ref="A9:R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cbseit.in/cbse/web/iapx/CCEFinalReport.aspx</dc:title>
  <dc:creator>Bomis DTP</dc:creator>
  <cp:lastModifiedBy>Bomis AO</cp:lastModifiedBy>
  <cp:lastPrinted>2026-04-15T12:35:04Z</cp:lastPrinted>
  <dcterms:created xsi:type="dcterms:W3CDTF">2026-04-15T09:06:46Z</dcterms:created>
  <dcterms:modified xsi:type="dcterms:W3CDTF">2026-04-15T13:15:39Z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2026-01-26T00:00:00Z</vt:filetime>
  </property>
  <property fmtid="{D5CDD505-2E9C-101B-9397-08002B2CF9AE}" pid="3" name="Creator">
    <vt:lpwstr>Mozilla/5.0 (Windows NT 10.0; Win64; x64) AppleWebKit/537.36 (KHTML, like Gecko) Chrome/145.0.0.0 Safari/537.36</vt:lpwstr>
  </property>
  <property fmtid="{D5CDD505-2E9C-101B-9397-08002B2CF9AE}" pid="4" name="LastSaved">
    <vt:filetime>2026-04-15T00:00:00Z</vt:filetime>
  </property>
  <property fmtid="{D5CDD505-2E9C-101B-9397-08002B2CF9AE}" pid="5" name="Producer">
    <vt:lpwstr>Skia/PDF m145</vt:lpwstr>
  </property>
</Properties>
</file>